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anj\Documents\GitHub\inakm.github.io\myprojects\ExelProj\"/>
    </mc:Choice>
  </mc:AlternateContent>
  <xr:revisionPtr revIDLastSave="0" documentId="13_ncr:1_{464AF83F-C59F-4A6C-9A7C-A1F82DB17E22}" xr6:coauthVersionLast="47" xr6:coauthVersionMax="47" xr10:uidLastSave="{00000000-0000-0000-0000-000000000000}"/>
  <bookViews>
    <workbookView xWindow="-108" yWindow="-108" windowWidth="30936" windowHeight="18696" activeTab="2" xr2:uid="{7C2FD2EF-2EBC-42C0-8B2D-B63F3F4A082A}"/>
  </bookViews>
  <sheets>
    <sheet name="HOME" sheetId="1" r:id="rId1"/>
    <sheet name="Costs" sheetId="2" r:id="rId2"/>
    <sheet name="Forecast" sheetId="4" r:id="rId3"/>
    <sheet name="Budget" sheetId="5" r:id="rId4"/>
    <sheet name="Summary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4" l="1"/>
  <c r="L35" i="4"/>
  <c r="M31" i="4"/>
  <c r="M32" i="4"/>
  <c r="M33" i="4"/>
  <c r="M34" i="4"/>
  <c r="M30" i="4"/>
  <c r="M25" i="2"/>
  <c r="M32" i="2" s="1"/>
  <c r="F25" i="2"/>
  <c r="F32" i="2" s="1"/>
  <c r="F13" i="6" s="1"/>
  <c r="F12" i="6"/>
  <c r="F19" i="2"/>
  <c r="M35" i="4" l="1"/>
</calcChain>
</file>

<file path=xl/sharedStrings.xml><?xml version="1.0" encoding="utf-8"?>
<sst xmlns="http://schemas.openxmlformats.org/spreadsheetml/2006/main" count="221" uniqueCount="164">
  <si>
    <t>🔒 RestoreX</t>
  </si>
  <si>
    <t>Discord Security &amp; Moderation Bot</t>
  </si>
  <si>
    <t>Early Financial Planning Document</t>
  </si>
  <si>
    <t>FY 2026-27</t>
  </si>
  <si>
    <t>Discord Discovery Page</t>
  </si>
  <si>
    <t>EXECUTIVE SUMMARY</t>
  </si>
  <si>
    <t>This document outlines the early financial planning strategy for RestoreX covering infrastructure, development, revenue generation, and growth forecasting for the initial 18-month period.</t>
  </si>
  <si>
    <t>Mission Statement</t>
  </si>
  <si>
    <t>To provide every Discord community, from small hobby servers to large enterprise-grade guilds, with enterprise-level security, real-time moderation, &amp; zero-downtime protection at an accessible price point.</t>
  </si>
  <si>
    <t>PRODUCT OVERVIEW &amp; VALUE PROPOSITION</t>
  </si>
  <si>
    <r>
      <rPr>
        <b/>
        <sz val="11"/>
        <color theme="1"/>
        <rFont val="Aptos Narrow"/>
        <family val="2"/>
        <scheme val="minor"/>
      </rPr>
      <t>Core Feature Set:</t>
    </r>
    <r>
      <rPr>
        <sz val="11"/>
        <color theme="1"/>
        <rFont val="Aptos Narrow"/>
        <family val="2"/>
        <scheme val="minor"/>
      </rPr>
      <t xml:space="preserve">
/antinuke — Detects and halts destructive server actions including mass channel/role deletion and permission abuse
/antispam — Real-time message flood prevention and pattern-based spam detection
/ban &amp; /warn — Precision moderation with unique infraction IDs for full audit trails
/whitelist — Trusted user management to prevent false positives in automated enforcement
Auto Punish System — Configurable automatic kick and ban enforcement upon rule violations
Verification System — Bot/raid detection with customizable challenge mechanisms
Real-Time Logging &amp; Alerts — Instant server-wide security event monitoring</t>
    </r>
  </si>
  <si>
    <t>Competitive Advantage</t>
  </si>
  <si>
    <t>RestoreX combines anti-nuke, anti-raid, and full-stack moderation into a single cohesive bot, eliminating the need for multiple bots and reducing server complexity while increasing security coverage.</t>
  </si>
  <si>
    <t>STARTUP COSTS &amp; INITIAL INVESTMENT</t>
  </si>
  <si>
    <t>Cost Item</t>
  </si>
  <si>
    <t>Category</t>
  </si>
  <si>
    <t>Domain Resgitration</t>
  </si>
  <si>
    <t>Bot Dashboard</t>
  </si>
  <si>
    <t>Branding Fee</t>
  </si>
  <si>
    <t>Security Audit</t>
  </si>
  <si>
    <t>Landing Page</t>
  </si>
  <si>
    <t>Marketing</t>
  </si>
  <si>
    <t>Infrastructure</t>
  </si>
  <si>
    <t>Development</t>
  </si>
  <si>
    <t>Platform</t>
  </si>
  <si>
    <t>Security</t>
  </si>
  <si>
    <t>Branding</t>
  </si>
  <si>
    <t>Discord  Fee</t>
  </si>
  <si>
    <t>Total Estimated One-Time Cost</t>
  </si>
  <si>
    <t xml:space="preserve">Monthly Cost </t>
  </si>
  <si>
    <t>Notes</t>
  </si>
  <si>
    <t>Expense</t>
  </si>
  <si>
    <t>Bot Hosting (VPS)</t>
  </si>
  <si>
    <t>Database</t>
  </si>
  <si>
    <t>CDN / Static Assets</t>
  </si>
  <si>
    <t>Domain &amp; SSL</t>
  </si>
  <si>
    <t>Uptime Monitoring</t>
  </si>
  <si>
    <t>Email (Transactional)</t>
  </si>
  <si>
    <t>Discord API</t>
  </si>
  <si>
    <t>Developer Tools</t>
  </si>
  <si>
    <t xml:space="preserve">Total </t>
  </si>
  <si>
    <t>Total Monthly Burn Rate</t>
  </si>
  <si>
    <t>REVENUE MODEL &amp; PRICING TIERS</t>
  </si>
  <si>
    <t>Subscription Pricing Structure</t>
  </si>
  <si>
    <t>Plan</t>
  </si>
  <si>
    <t>Target</t>
  </si>
  <si>
    <t>Price /m</t>
  </si>
  <si>
    <t>Free</t>
  </si>
  <si>
    <t>Starter</t>
  </si>
  <si>
    <t>Pro</t>
  </si>
  <si>
    <t>Enterprise</t>
  </si>
  <si>
    <t>Lifetime</t>
  </si>
  <si>
    <t>Small</t>
  </si>
  <si>
    <t>Growing</t>
  </si>
  <si>
    <t>Large</t>
  </si>
  <si>
    <t>Orgs</t>
  </si>
  <si>
    <t>EAs</t>
  </si>
  <si>
    <t>Basic /warn, /ban, limited antinuke</t>
  </si>
  <si>
    <t>Full antinuke, antispam, logging</t>
  </si>
  <si>
    <t>All features + auto-punish + priority support</t>
  </si>
  <si>
    <t>White-glove setup, SLA uptime, dedicated support</t>
  </si>
  <si>
    <t>Pro features permanently, limited slots</t>
  </si>
  <si>
    <t>Estimated Cost</t>
  </si>
  <si>
    <t>Additional Revenue Streams</t>
  </si>
  <si>
    <t xml:space="preserve">Premium Commands: </t>
  </si>
  <si>
    <t>Unlock advanced /whitelist rules &amp; custom auto-punish thresholds</t>
  </si>
  <si>
    <t xml:space="preserve">Custom Bot Builds: </t>
  </si>
  <si>
    <t>White-label RestoreX for enterprises needing tailored moderation bots</t>
  </si>
  <si>
    <t>Tool Name</t>
  </si>
  <si>
    <t>Project Links</t>
  </si>
  <si>
    <r>
      <rPr>
        <b/>
        <sz val="11"/>
        <color theme="1"/>
        <rFont val="Aptos Narrow"/>
        <family val="2"/>
        <scheme val="minor"/>
      </rPr>
      <t>Website</t>
    </r>
    <r>
      <rPr>
        <sz val="11"/>
        <color theme="1"/>
        <rFont val="Aptos Narrow"/>
        <family val="2"/>
        <scheme val="minor"/>
      </rPr>
      <t xml:space="preserve">: https://restorex.ddns.net/RestoreX
</t>
    </r>
    <r>
      <rPr>
        <b/>
        <sz val="11"/>
        <color theme="1"/>
        <rFont val="Aptos Narrow"/>
        <family val="2"/>
        <scheme val="minor"/>
      </rPr>
      <t>Discord Page</t>
    </r>
    <r>
      <rPr>
        <sz val="11"/>
        <color theme="1"/>
        <rFont val="Aptos Narrow"/>
        <family val="2"/>
        <scheme val="minor"/>
      </rPr>
      <t xml:space="preserve">: https://discord.com/discovery/applications/1493675846773379142
</t>
    </r>
    <r>
      <rPr>
        <b/>
        <sz val="11"/>
        <color theme="1"/>
        <rFont val="Aptos Narrow"/>
        <family val="2"/>
        <scheme val="minor"/>
      </rPr>
      <t>Dashboard</t>
    </r>
    <r>
      <rPr>
        <sz val="11"/>
        <color theme="1"/>
        <rFont val="Aptos Narrow"/>
        <family val="2"/>
        <scheme val="minor"/>
      </rPr>
      <t xml:space="preserve">: https://restorex.ddns.net/RestoreX/dashboard.html
</t>
    </r>
    <r>
      <rPr>
        <b/>
        <sz val="11"/>
        <color theme="1"/>
        <rFont val="Aptos Narrow"/>
        <family val="2"/>
        <scheme val="minor"/>
      </rPr>
      <t>Terms of Service</t>
    </r>
    <r>
      <rPr>
        <sz val="11"/>
        <color theme="1"/>
        <rFont val="Aptos Narrow"/>
        <family val="2"/>
        <scheme val="minor"/>
      </rPr>
      <t xml:space="preserve">: https://restorex.ddns.net/RestoreX/terms.html
</t>
    </r>
    <r>
      <rPr>
        <b/>
        <sz val="11"/>
        <color theme="1"/>
        <rFont val="Aptos Narrow"/>
        <family val="2"/>
        <scheme val="minor"/>
      </rPr>
      <t>Privacy Policy</t>
    </r>
    <r>
      <rPr>
        <sz val="11"/>
        <color theme="1"/>
        <rFont val="Aptos Narrow"/>
        <family val="2"/>
        <scheme val="minor"/>
      </rPr>
      <t xml:space="preserve">: https://restorex.ddns.net/RestoreX/privacy.html
</t>
    </r>
    <r>
      <rPr>
        <b/>
        <sz val="11"/>
        <color theme="1"/>
        <rFont val="Aptos Narrow"/>
        <family val="2"/>
        <scheme val="minor"/>
      </rPr>
      <t>Contact Page</t>
    </r>
    <r>
      <rPr>
        <sz val="11"/>
        <color theme="1"/>
        <rFont val="Aptos Narrow"/>
        <family val="2"/>
        <scheme val="minor"/>
      </rPr>
      <t>: https://restorex.ddns.net/RestoreX/contact.html</t>
    </r>
  </si>
  <si>
    <t>Made by Anjani Kumar Mishra  |  inakm.github.io</t>
  </si>
  <si>
    <t>REVENUE PROJECTIONS (18-MONTH FORECAST)</t>
  </si>
  <si>
    <t>Month 1–3 (Beta): 50–200 servers, primarily Free tier, limited monetization</t>
  </si>
  <si>
    <t>Month 4–6 (Launch): 200–600 servers, 5% conversion to paid tiers</t>
  </si>
  <si>
    <t>Month 7–12 (Growth): 600–2,000 servers, 8–12% paid conversion</t>
  </si>
  <si>
    <t>Month 13–18 (Scale): 2,000–5,000 servers, 12–18% paid conversion</t>
  </si>
  <si>
    <t>Growth Assumptions:</t>
  </si>
  <si>
    <t>Monthly Revenue Forecast</t>
  </si>
  <si>
    <t>Estimated Server</t>
  </si>
  <si>
    <t>Paid Subscribers</t>
  </si>
  <si>
    <t>Est. Monthly Revenue</t>
  </si>
  <si>
    <t>Period (m)</t>
  </si>
  <si>
    <t>1-2m</t>
  </si>
  <si>
    <t>4-6m</t>
  </si>
  <si>
    <t>7-9m</t>
  </si>
  <si>
    <t>10-12m</t>
  </si>
  <si>
    <t>13-16m</t>
  </si>
  <si>
    <t>16-18m</t>
  </si>
  <si>
    <t>3rd m</t>
  </si>
  <si>
    <t>50-150</t>
  </si>
  <si>
    <t>150-200</t>
  </si>
  <si>
    <t>200-500</t>
  </si>
  <si>
    <t>500-890</t>
  </si>
  <si>
    <t>890-1200</t>
  </si>
  <si>
    <t>1200-1800</t>
  </si>
  <si>
    <t>1800+</t>
  </si>
  <si>
    <t>15-55</t>
  </si>
  <si>
    <t>55-70</t>
  </si>
  <si>
    <t>70-130</t>
  </si>
  <si>
    <t>130-260</t>
  </si>
  <si>
    <t>260-340</t>
  </si>
  <si>
    <t>0-5</t>
  </si>
  <si>
    <t>0-45</t>
  </si>
  <si>
    <t>20-100</t>
  </si>
  <si>
    <t>60-120</t>
  </si>
  <si>
    <t>90-160</t>
  </si>
  <si>
    <t>170-250</t>
  </si>
  <si>
    <t>430-690</t>
  </si>
  <si>
    <t>870-1000</t>
  </si>
  <si>
    <t>ARR =</t>
  </si>
  <si>
    <t>12-Month Revenue Target</t>
  </si>
  <si>
    <t>BREAK-EVEN ANALYSIS</t>
  </si>
  <si>
    <t>GROWTH STRATEGY &amp; MARKETING BUDGET</t>
  </si>
  <si>
    <t>Initial Marketing Budget (Months 1–6)</t>
  </si>
  <si>
    <t>Distribution Channels</t>
  </si>
  <si>
    <t>Channel</t>
  </si>
  <si>
    <t>Monthly Budget</t>
  </si>
  <si>
    <t>Expected Outcome</t>
  </si>
  <si>
    <t xml:space="preserve">Top.gg Auction </t>
  </si>
  <si>
    <t>Discord Paid Ads</t>
  </si>
  <si>
    <t>Other Bot Directories</t>
  </si>
  <si>
    <t>Content Marketing</t>
  </si>
  <si>
    <t>Incentive-Based GW</t>
  </si>
  <si>
    <t>Bot Directories</t>
  </si>
  <si>
    <t>Social Media &amp; Content Marketing</t>
  </si>
  <si>
    <t>Discord Verified Bot Program: Apply once 100+ servers milestone is hit</t>
  </si>
  <si>
    <t>Technical SEO &amp; Discovery Optimization</t>
  </si>
  <si>
    <t>Financial Snapshot</t>
  </si>
  <si>
    <t>Startup Cost</t>
  </si>
  <si>
    <t>Montly Burn (Ph 1)</t>
  </si>
  <si>
    <t>Break-Even Threshold</t>
  </si>
  <si>
    <t>18-Month Revenue Target</t>
  </si>
  <si>
    <t>Growth Targets</t>
  </si>
  <si>
    <t>Month 1-3</t>
  </si>
  <si>
    <t>Month 6</t>
  </si>
  <si>
    <t>Month 12</t>
  </si>
  <si>
    <t>Month 18</t>
  </si>
  <si>
    <t>First 10 paying users</t>
  </si>
  <si>
    <r>
      <rPr>
        <b/>
        <sz val="11"/>
        <color theme="1"/>
        <rFont val="Aptos Narrow"/>
        <family val="2"/>
        <scheme val="minor"/>
      </rPr>
      <t>RestoreX</t>
    </r>
    <r>
      <rPr>
        <sz val="11"/>
        <color theme="1"/>
        <rFont val="Aptos Narrow"/>
        <family val="2"/>
        <scheme val="minor"/>
      </rPr>
      <t xml:space="preserve"> is a next-generation security and moderation-focused Discord bot engineered to protect communities from raids, nukes, and malicious activity in real-time. Designed for both growing servers and large enterprise-grade communities, RestoreX delivers advanced protection systems backed by a powerful and intuitive moderation toolkit.</t>
    </r>
  </si>
  <si>
    <t>5-15</t>
  </si>
  <si>
    <t>DigitalOcean</t>
  </si>
  <si>
    <t>Automated Backups</t>
  </si>
  <si>
    <t>Discord</t>
  </si>
  <si>
    <t>Gitbook, Notion</t>
  </si>
  <si>
    <t>Cloudflare</t>
  </si>
  <si>
    <t>Bigrock</t>
  </si>
  <si>
    <t>UptimeRobot</t>
  </si>
  <si>
    <t>MONTHLY OPERATING COSTS - Growth Phase</t>
  </si>
  <si>
    <t>$22 - $43/m</t>
  </si>
  <si>
    <t>MONTHLY OPERATING COSTS - Lean Phase</t>
  </si>
  <si>
    <t>Resend</t>
  </si>
  <si>
    <t>$72 - $150/m</t>
  </si>
  <si>
    <t>Scenario</t>
  </si>
  <si>
    <t>Monthly Costs</t>
  </si>
  <si>
    <t>Avg. Revenue/Subscriber</t>
  </si>
  <si>
    <t>Break-Even Subscribers</t>
  </si>
  <si>
    <t>Lean Phase</t>
  </si>
  <si>
    <t>Growth Phase</t>
  </si>
  <si>
    <t>Full Scale</t>
  </si>
  <si>
    <t>Blended Average</t>
  </si>
  <si>
    <t>Mix</t>
  </si>
  <si>
    <t>Contribution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</si>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</sst>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.00_ ;_-[$$-409]* \-#,##0.00\ ;_-[$$-409]* &quot;-&quot;??_ ;_-@_ 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48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7" borderId="4" applyNumberFormat="0" applyFont="0" applyAlignment="0" applyProtection="0"/>
  </cellStyleXfs>
  <cellXfs count="113">
    <xf numFmtId="0" fontId="0" fillId="0" borderId="0" xfId="0"/>
    <xf numFmtId="0" fontId="0" fillId="3" borderId="0" xfId="0" applyFill="1"/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right"/>
    </xf>
    <xf numFmtId="0" fontId="1" fillId="0" borderId="1" xfId="0" applyFont="1" applyBorder="1"/>
    <xf numFmtId="0" fontId="0" fillId="0" borderId="1" xfId="0" applyBorder="1"/>
    <xf numFmtId="164" fontId="0" fillId="0" borderId="1" xfId="0" applyNumberFormat="1" applyBorder="1"/>
    <xf numFmtId="0" fontId="1" fillId="0" borderId="0" xfId="0" applyFont="1" applyAlignment="1">
      <alignment horizontal="left"/>
    </xf>
    <xf numFmtId="16" fontId="0" fillId="0" borderId="1" xfId="0" applyNumberFormat="1" applyBorder="1" applyAlignment="1">
      <alignment horizontal="left"/>
    </xf>
    <xf numFmtId="0" fontId="1" fillId="3" borderId="0" xfId="0" applyFont="1" applyFill="1"/>
    <xf numFmtId="0" fontId="0" fillId="0" borderId="6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6" xfId="0" applyBorder="1" applyAlignment="1">
      <alignment horizontal="left"/>
    </xf>
    <xf numFmtId="0" fontId="1" fillId="0" borderId="8" xfId="0" applyFont="1" applyBorder="1" applyAlignment="1">
      <alignment horizontal="lef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3" borderId="8" xfId="0" applyFill="1" applyBorder="1"/>
    <xf numFmtId="0" fontId="0" fillId="3" borderId="9" xfId="0" applyFill="1" applyBorder="1"/>
    <xf numFmtId="0" fontId="0" fillId="4" borderId="8" xfId="0" applyFill="1" applyBorder="1"/>
    <xf numFmtId="0" fontId="0" fillId="4" borderId="0" xfId="0" applyFill="1"/>
    <xf numFmtId="0" fontId="0" fillId="4" borderId="9" xfId="0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4" borderId="10" xfId="0" applyFill="1" applyBorder="1" applyAlignment="1">
      <alignment horizontal="left" wrapText="1"/>
    </xf>
    <xf numFmtId="0" fontId="0" fillId="4" borderId="11" xfId="0" applyFill="1" applyBorder="1" applyAlignment="1">
      <alignment horizontal="left" wrapText="1"/>
    </xf>
    <xf numFmtId="0" fontId="0" fillId="4" borderId="12" xfId="0" applyFill="1" applyBorder="1" applyAlignment="1">
      <alignment horizontal="left" wrapText="1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" fillId="7" borderId="4" xfId="1" applyFont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9" xfId="0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2" borderId="10" xfId="0" applyFill="1" applyBorder="1" applyAlignment="1">
      <alignment horizontal="right"/>
    </xf>
    <xf numFmtId="0" fontId="0" fillId="2" borderId="11" xfId="0" applyFill="1" applyBorder="1" applyAlignment="1">
      <alignment horizontal="right"/>
    </xf>
    <xf numFmtId="0" fontId="0" fillId="2" borderId="12" xfId="0" applyFill="1" applyBorder="1" applyAlignment="1">
      <alignment horizontal="right"/>
    </xf>
    <xf numFmtId="0" fontId="0" fillId="0" borderId="0" xfId="0" applyAlignment="1">
      <alignment horizontal="center"/>
    </xf>
    <xf numFmtId="0" fontId="1" fillId="3" borderId="5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0" fillId="3" borderId="10" xfId="0" applyFill="1" applyBorder="1" applyAlignment="1">
      <alignment horizontal="left" wrapText="1"/>
    </xf>
    <xf numFmtId="0" fontId="0" fillId="3" borderId="11" xfId="0" applyFill="1" applyBorder="1" applyAlignment="1">
      <alignment horizontal="left" wrapText="1"/>
    </xf>
    <xf numFmtId="0" fontId="0" fillId="3" borderId="12" xfId="0" applyFill="1" applyBorder="1" applyAlignment="1">
      <alignment horizontal="left" wrapText="1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8" borderId="1" xfId="0" applyFont="1" applyFill="1" applyBorder="1" applyAlignment="1">
      <alignment horizontal="left"/>
    </xf>
    <xf numFmtId="0" fontId="1" fillId="6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164" fontId="0" fillId="8" borderId="0" xfId="0" applyNumberForma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17" fontId="0" fillId="0" borderId="2" xfId="0" quotePrefix="1" applyNumberFormat="1" applyBorder="1" applyAlignment="1">
      <alignment horizontal="left"/>
    </xf>
    <xf numFmtId="17" fontId="0" fillId="0" borderId="3" xfId="0" applyNumberFormat="1" applyBorder="1" applyAlignment="1">
      <alignment horizontal="left"/>
    </xf>
    <xf numFmtId="0" fontId="0" fillId="3" borderId="0" xfId="0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0" borderId="8" xfId="0" applyFont="1" applyBorder="1" applyAlignment="1">
      <alignment horizontal="left"/>
    </xf>
    <xf numFmtId="164" fontId="0" fillId="0" borderId="0" xfId="0" applyNumberFormat="1" applyAlignment="1">
      <alignment horizontal="right"/>
    </xf>
    <xf numFmtId="164" fontId="0" fillId="0" borderId="9" xfId="0" applyNumberFormat="1" applyBorder="1" applyAlignment="1">
      <alignment horizontal="righ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64" fontId="0" fillId="0" borderId="6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/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" fillId="8" borderId="13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164" fontId="0" fillId="0" borderId="2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0" fontId="1" fillId="0" borderId="0" xfId="0" applyFont="1" applyFill="1" applyBorder="1"/>
    <xf numFmtId="9" fontId="0" fillId="0" borderId="0" xfId="0" applyNumberFormat="1" applyAlignment="1">
      <alignment horizontal="right"/>
    </xf>
    <xf numFmtId="164" fontId="0" fillId="0" borderId="0" xfId="0" applyNumberFormat="1"/>
    <xf numFmtId="9" fontId="0" fillId="0" borderId="0" xfId="0" applyNumberFormat="1"/>
    <xf numFmtId="0" fontId="0" fillId="0" borderId="0" xfId="0" applyNumberFormat="1"/>
    <xf numFmtId="164" fontId="0" fillId="0" borderId="6" xfId="0" applyNumberFormat="1" applyBorder="1" applyAlignment="1"/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89954</xdr:colOff>
      <xdr:row>0</xdr:row>
      <xdr:rowOff>180474</xdr:rowOff>
    </xdr:from>
    <xdr:to>
      <xdr:col>10</xdr:col>
      <xdr:colOff>413551</xdr:colOff>
      <xdr:row>8</xdr:row>
      <xdr:rowOff>8918</xdr:rowOff>
    </xdr:to>
    <xdr:pic>
      <xdr:nvPicPr>
        <xdr:cNvPr id="2" name="Picture 1" descr="RestoreX Bot Logo">
          <a:extLst>
            <a:ext uri="{FF2B5EF4-FFF2-40B4-BE49-F238E27FC236}">
              <a16:creationId xmlns:a16="http://schemas.microsoft.com/office/drawing/2014/main" id="{F7C16357-AAD4-7206-A2F3-B6AD0561A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7975" y="180474"/>
          <a:ext cx="1290665" cy="1304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174015</xdr:colOff>
      <xdr:row>11</xdr:row>
      <xdr:rowOff>35968</xdr:rowOff>
    </xdr:from>
    <xdr:to>
      <xdr:col>14</xdr:col>
      <xdr:colOff>601978</xdr:colOff>
      <xdr:row>17</xdr:row>
      <xdr:rowOff>269387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D323FC2-7D77-548E-B06B-DB5405A54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52103" y="1974586"/>
          <a:ext cx="3923974" cy="24577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10</xdr:col>
      <xdr:colOff>36946</xdr:colOff>
      <xdr:row>7</xdr:row>
      <xdr:rowOff>183277</xdr:rowOff>
    </xdr:to>
    <xdr:pic>
      <xdr:nvPicPr>
        <xdr:cNvPr id="2" name="Picture 1" descr="RestoreX Bot Logo">
          <a:extLst>
            <a:ext uri="{FF2B5EF4-FFF2-40B4-BE49-F238E27FC236}">
              <a16:creationId xmlns:a16="http://schemas.microsoft.com/office/drawing/2014/main" id="{E5A5283A-57C2-B263-49B8-17A6BDB64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7055" y="184727"/>
          <a:ext cx="1279236" cy="12916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9626</xdr:colOff>
      <xdr:row>0</xdr:row>
      <xdr:rowOff>140369</xdr:rowOff>
    </xdr:from>
    <xdr:to>
      <xdr:col>10</xdr:col>
      <xdr:colOff>81854</xdr:colOff>
      <xdr:row>8</xdr:row>
      <xdr:rowOff>1</xdr:rowOff>
    </xdr:to>
    <xdr:pic>
      <xdr:nvPicPr>
        <xdr:cNvPr id="2" name="Picture 1" descr="RestoreX Bot Logo">
          <a:extLst>
            <a:ext uri="{FF2B5EF4-FFF2-40B4-BE49-F238E27FC236}">
              <a16:creationId xmlns:a16="http://schemas.microsoft.com/office/drawing/2014/main" id="{AF2A8B67-9C63-4236-A903-74C98DD49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3310" y="140369"/>
          <a:ext cx="1288754" cy="13034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10</xdr:col>
      <xdr:colOff>68496</xdr:colOff>
      <xdr:row>8</xdr:row>
      <xdr:rowOff>31107</xdr:rowOff>
    </xdr:to>
    <xdr:pic>
      <xdr:nvPicPr>
        <xdr:cNvPr id="3" name="Picture 2" descr="RestoreX Bot Logo">
          <a:extLst>
            <a:ext uri="{FF2B5EF4-FFF2-40B4-BE49-F238E27FC236}">
              <a16:creationId xmlns:a16="http://schemas.microsoft.com/office/drawing/2014/main" id="{04DF4CF7-0096-45A3-B5D6-4ED676247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2821" y="182359"/>
          <a:ext cx="1292906" cy="130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7620</xdr:rowOff>
    </xdr:from>
    <xdr:to>
      <xdr:col>10</xdr:col>
      <xdr:colOff>45720</xdr:colOff>
      <xdr:row>8</xdr:row>
      <xdr:rowOff>6776</xdr:rowOff>
    </xdr:to>
    <xdr:pic>
      <xdr:nvPicPr>
        <xdr:cNvPr id="2" name="Picture 1" descr="RestoreX Bot Logo">
          <a:extLst>
            <a:ext uri="{FF2B5EF4-FFF2-40B4-BE49-F238E27FC236}">
              <a16:creationId xmlns:a16="http://schemas.microsoft.com/office/drawing/2014/main" id="{384BFBF1-F9DE-46DC-91DD-B6D877EDE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0020" y="190500"/>
          <a:ext cx="1264920" cy="1279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2516D-6B39-435E-A901-13CF30784D05}">
  <dimension ref="B2:P30"/>
  <sheetViews>
    <sheetView showGridLines="0" topLeftCell="A12" zoomScale="136" workbookViewId="0">
      <selection activeCell="T53" sqref="T53"/>
    </sheetView>
  </sheetViews>
  <sheetFormatPr defaultRowHeight="14.4" x14ac:dyDescent="0.3"/>
  <cols>
    <col min="1" max="1" width="2.33203125" customWidth="1"/>
    <col min="7" max="7" width="11.109375" customWidth="1"/>
    <col min="8" max="8" width="1.33203125" customWidth="1"/>
    <col min="10" max="10" width="3.88671875" customWidth="1"/>
  </cols>
  <sheetData>
    <row r="2" spans="2:15" x14ac:dyDescent="0.3">
      <c r="B2" s="34" t="s">
        <v>0</v>
      </c>
      <c r="C2" s="35"/>
      <c r="D2" s="35"/>
      <c r="E2" s="35"/>
      <c r="F2" s="35"/>
      <c r="G2" s="36"/>
    </row>
    <row r="3" spans="2:15" x14ac:dyDescent="0.3">
      <c r="B3" s="37"/>
      <c r="C3" s="38"/>
      <c r="D3" s="38"/>
      <c r="E3" s="38"/>
      <c r="F3" s="38"/>
      <c r="G3" s="39"/>
    </row>
    <row r="4" spans="2:15" x14ac:dyDescent="0.3">
      <c r="B4" s="37"/>
      <c r="C4" s="38"/>
      <c r="D4" s="38"/>
      <c r="E4" s="38"/>
      <c r="F4" s="38"/>
      <c r="G4" s="39"/>
    </row>
    <row r="5" spans="2:15" x14ac:dyDescent="0.3">
      <c r="B5" s="37"/>
      <c r="C5" s="38"/>
      <c r="D5" s="38"/>
      <c r="E5" s="38"/>
      <c r="F5" s="38"/>
      <c r="G5" s="39"/>
    </row>
    <row r="6" spans="2:15" x14ac:dyDescent="0.3">
      <c r="B6" s="40" t="s">
        <v>1</v>
      </c>
      <c r="C6" s="41"/>
      <c r="D6" s="41"/>
      <c r="E6" s="41"/>
      <c r="F6" s="41"/>
      <c r="G6" s="42"/>
    </row>
    <row r="7" spans="2:15" x14ac:dyDescent="0.3">
      <c r="B7" s="43" t="s">
        <v>2</v>
      </c>
      <c r="C7" s="30"/>
      <c r="D7" s="30"/>
      <c r="E7" s="30"/>
      <c r="F7" s="30"/>
      <c r="G7" s="44"/>
    </row>
    <row r="8" spans="2:15" x14ac:dyDescent="0.3">
      <c r="B8" s="45" t="s">
        <v>3</v>
      </c>
      <c r="C8" s="46"/>
      <c r="D8" s="46"/>
      <c r="E8" s="46"/>
      <c r="F8" s="46"/>
      <c r="G8" s="47"/>
    </row>
    <row r="9" spans="2:15" x14ac:dyDescent="0.3">
      <c r="B9" s="48"/>
      <c r="C9" s="48"/>
    </row>
    <row r="10" spans="2:15" x14ac:dyDescent="0.3">
      <c r="B10" s="30" t="s">
        <v>5</v>
      </c>
      <c r="C10" s="30"/>
      <c r="D10" s="30"/>
      <c r="E10" s="30"/>
      <c r="F10" s="30"/>
      <c r="G10" s="30"/>
      <c r="I10" s="30" t="s">
        <v>4</v>
      </c>
      <c r="J10" s="30"/>
      <c r="K10" s="30"/>
      <c r="L10" s="30"/>
      <c r="M10" s="30"/>
      <c r="N10" s="30"/>
      <c r="O10" s="30"/>
    </row>
    <row r="11" spans="2:15" ht="7.2" customHeight="1" x14ac:dyDescent="0.3">
      <c r="B11" s="48"/>
      <c r="C11" s="48"/>
      <c r="D11" s="48"/>
      <c r="E11" s="48"/>
      <c r="F11" s="48"/>
      <c r="G11" s="48"/>
    </row>
    <row r="12" spans="2:15" ht="87" customHeight="1" x14ac:dyDescent="0.3">
      <c r="B12" s="31" t="s">
        <v>139</v>
      </c>
      <c r="C12" s="31"/>
      <c r="D12" s="31"/>
      <c r="E12" s="31"/>
      <c r="F12" s="31"/>
      <c r="G12" s="31"/>
    </row>
    <row r="13" spans="2:15" ht="6.6" customHeight="1" x14ac:dyDescent="0.3"/>
    <row r="14" spans="2:15" ht="45.6" customHeight="1" x14ac:dyDescent="0.3">
      <c r="B14" s="31" t="s">
        <v>6</v>
      </c>
      <c r="C14" s="31"/>
      <c r="D14" s="31"/>
      <c r="E14" s="31"/>
      <c r="F14" s="31"/>
      <c r="G14" s="31"/>
    </row>
    <row r="16" spans="2:15" x14ac:dyDescent="0.3">
      <c r="B16" s="55" t="s">
        <v>7</v>
      </c>
      <c r="C16" s="56"/>
      <c r="D16" s="56"/>
      <c r="E16" s="56"/>
      <c r="F16" s="56"/>
      <c r="G16" s="57"/>
    </row>
    <row r="17" spans="2:16" ht="7.2" customHeight="1" x14ac:dyDescent="0.3">
      <c r="B17" s="22"/>
      <c r="C17" s="23"/>
      <c r="D17" s="23"/>
      <c r="E17" s="23"/>
      <c r="F17" s="23"/>
      <c r="G17" s="24"/>
    </row>
    <row r="18" spans="2:16" ht="55.8" customHeight="1" x14ac:dyDescent="0.3">
      <c r="B18" s="27" t="s">
        <v>8</v>
      </c>
      <c r="C18" s="28"/>
      <c r="D18" s="28"/>
      <c r="E18" s="28"/>
      <c r="F18" s="28"/>
      <c r="G18" s="29"/>
    </row>
    <row r="20" spans="2:16" x14ac:dyDescent="0.3">
      <c r="B20" s="30" t="s">
        <v>9</v>
      </c>
      <c r="C20" s="30"/>
      <c r="D20" s="30"/>
      <c r="E20" s="30"/>
      <c r="F20" s="30"/>
      <c r="G20" s="30"/>
      <c r="I20" s="30" t="s">
        <v>69</v>
      </c>
      <c r="J20" s="30"/>
      <c r="K20" s="30"/>
      <c r="L20" s="30"/>
      <c r="M20" s="30"/>
      <c r="N20" s="30"/>
      <c r="O20" s="30"/>
    </row>
    <row r="22" spans="2:16" ht="218.4" customHeight="1" x14ac:dyDescent="0.3">
      <c r="B22" s="31" t="s">
        <v>10</v>
      </c>
      <c r="C22" s="31"/>
      <c r="D22" s="31"/>
      <c r="E22" s="31"/>
      <c r="F22" s="31"/>
      <c r="G22" s="31"/>
      <c r="I22" s="31" t="s">
        <v>70</v>
      </c>
      <c r="J22" s="32"/>
      <c r="K22" s="32"/>
      <c r="L22" s="32"/>
      <c r="M22" s="32"/>
      <c r="N22" s="32"/>
      <c r="O22" s="32"/>
    </row>
    <row r="23" spans="2:16" ht="7.8" customHeight="1" x14ac:dyDescent="0.3"/>
    <row r="24" spans="2:16" x14ac:dyDescent="0.3">
      <c r="B24" s="49" t="s">
        <v>11</v>
      </c>
      <c r="C24" s="50"/>
      <c r="D24" s="50"/>
      <c r="E24" s="50"/>
      <c r="F24" s="50"/>
      <c r="G24" s="51"/>
    </row>
    <row r="25" spans="2:16" ht="6.6" customHeight="1" x14ac:dyDescent="0.3">
      <c r="B25" s="20"/>
      <c r="C25" s="1"/>
      <c r="D25" s="1"/>
      <c r="E25" s="1"/>
      <c r="F25" s="1"/>
      <c r="G25" s="21"/>
    </row>
    <row r="26" spans="2:16" ht="43.8" customHeight="1" x14ac:dyDescent="0.3">
      <c r="B26" s="52" t="s">
        <v>12</v>
      </c>
      <c r="C26" s="53"/>
      <c r="D26" s="53"/>
      <c r="E26" s="53"/>
      <c r="F26" s="53"/>
      <c r="G26" s="54"/>
    </row>
    <row r="30" spans="2:16" x14ac:dyDescent="0.3">
      <c r="B30" s="33" t="s">
        <v>71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</row>
  </sheetData>
  <mergeCells count="19">
    <mergeCell ref="B2:G5"/>
    <mergeCell ref="B6:G6"/>
    <mergeCell ref="B7:G7"/>
    <mergeCell ref="B8:G8"/>
    <mergeCell ref="B9:C9"/>
    <mergeCell ref="B18:G18"/>
    <mergeCell ref="I10:O10"/>
    <mergeCell ref="I20:O20"/>
    <mergeCell ref="I22:O22"/>
    <mergeCell ref="B30:P30"/>
    <mergeCell ref="B20:G20"/>
    <mergeCell ref="B22:G22"/>
    <mergeCell ref="B24:G24"/>
    <mergeCell ref="B26:G26"/>
    <mergeCell ref="B10:G10"/>
    <mergeCell ref="B11:G11"/>
    <mergeCell ref="B12:G12"/>
    <mergeCell ref="B14:G14"/>
    <mergeCell ref="B16:G16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FCF0A-B28A-4F57-8452-DFE5A338C55E}">
  <dimension ref="B2:P49"/>
  <sheetViews>
    <sheetView showGridLines="0" topLeftCell="A8" zoomScale="165" workbookViewId="0">
      <selection activeCell="K19" sqref="K19"/>
    </sheetView>
  </sheetViews>
  <sheetFormatPr defaultRowHeight="14.4" x14ac:dyDescent="0.3"/>
  <cols>
    <col min="1" max="1" width="3.6640625" customWidth="1"/>
    <col min="8" max="8" width="1.77734375" customWidth="1"/>
    <col min="9" max="9" width="9.21875" bestFit="1" customWidth="1"/>
  </cols>
  <sheetData>
    <row r="2" spans="2:15" x14ac:dyDescent="0.3">
      <c r="B2" s="34" t="s">
        <v>0</v>
      </c>
      <c r="C2" s="35"/>
      <c r="D2" s="35"/>
      <c r="E2" s="35"/>
      <c r="F2" s="35"/>
      <c r="G2" s="36"/>
    </row>
    <row r="3" spans="2:15" x14ac:dyDescent="0.3">
      <c r="B3" s="37"/>
      <c r="C3" s="38"/>
      <c r="D3" s="38"/>
      <c r="E3" s="38"/>
      <c r="F3" s="38"/>
      <c r="G3" s="39"/>
    </row>
    <row r="4" spans="2:15" x14ac:dyDescent="0.3">
      <c r="B4" s="37"/>
      <c r="C4" s="38"/>
      <c r="D4" s="38"/>
      <c r="E4" s="38"/>
      <c r="F4" s="38"/>
      <c r="G4" s="39"/>
    </row>
    <row r="5" spans="2:15" x14ac:dyDescent="0.3">
      <c r="B5" s="37"/>
      <c r="C5" s="38"/>
      <c r="D5" s="38"/>
      <c r="E5" s="38"/>
      <c r="F5" s="38"/>
      <c r="G5" s="39"/>
    </row>
    <row r="6" spans="2:15" x14ac:dyDescent="0.3">
      <c r="B6" s="40" t="s">
        <v>1</v>
      </c>
      <c r="C6" s="41"/>
      <c r="D6" s="41"/>
      <c r="E6" s="41"/>
      <c r="F6" s="41"/>
      <c r="G6" s="42"/>
    </row>
    <row r="7" spans="2:15" x14ac:dyDescent="0.3">
      <c r="B7" s="43" t="s">
        <v>2</v>
      </c>
      <c r="C7" s="30"/>
      <c r="D7" s="30"/>
      <c r="E7" s="30"/>
      <c r="F7" s="30"/>
      <c r="G7" s="44"/>
    </row>
    <row r="8" spans="2:15" x14ac:dyDescent="0.3">
      <c r="B8" s="45" t="s">
        <v>3</v>
      </c>
      <c r="C8" s="46"/>
      <c r="D8" s="46"/>
      <c r="E8" s="46"/>
      <c r="F8" s="46"/>
      <c r="G8" s="47"/>
    </row>
    <row r="10" spans="2:15" x14ac:dyDescent="0.3">
      <c r="B10" s="68" t="s">
        <v>13</v>
      </c>
      <c r="C10" s="68"/>
      <c r="D10" s="68"/>
      <c r="E10" s="68"/>
      <c r="F10" s="68"/>
      <c r="G10" s="68"/>
      <c r="I10" s="63" t="s">
        <v>42</v>
      </c>
      <c r="J10" s="63"/>
      <c r="K10" s="63"/>
      <c r="L10" s="63"/>
      <c r="M10" s="63"/>
      <c r="N10" s="63"/>
      <c r="O10" s="63"/>
    </row>
    <row r="11" spans="2:15" x14ac:dyDescent="0.3">
      <c r="B11" s="69" t="s">
        <v>14</v>
      </c>
      <c r="C11" s="69"/>
      <c r="D11" s="69" t="s">
        <v>15</v>
      </c>
      <c r="E11" s="69"/>
      <c r="F11" s="69" t="s">
        <v>62</v>
      </c>
      <c r="G11" s="69"/>
    </row>
    <row r="12" spans="2:15" x14ac:dyDescent="0.3">
      <c r="B12" s="65" t="s">
        <v>16</v>
      </c>
      <c r="C12" s="65"/>
      <c r="D12" s="71" t="s">
        <v>22</v>
      </c>
      <c r="E12" s="71"/>
      <c r="F12" s="70">
        <v>15</v>
      </c>
      <c r="G12" s="70"/>
      <c r="I12" s="64" t="s">
        <v>43</v>
      </c>
      <c r="J12" s="64"/>
      <c r="K12" s="64"/>
      <c r="L12" s="64"/>
      <c r="M12" s="64"/>
      <c r="N12" s="64"/>
      <c r="O12" s="64"/>
    </row>
    <row r="13" spans="2:15" x14ac:dyDescent="0.3">
      <c r="B13" s="65" t="s">
        <v>17</v>
      </c>
      <c r="C13" s="65"/>
      <c r="D13" s="71" t="s">
        <v>23</v>
      </c>
      <c r="E13" s="71"/>
      <c r="F13" s="70">
        <v>10</v>
      </c>
      <c r="G13" s="70"/>
      <c r="I13" s="4" t="s">
        <v>44</v>
      </c>
      <c r="J13" s="4" t="s">
        <v>45</v>
      </c>
      <c r="K13" s="4" t="s">
        <v>46</v>
      </c>
      <c r="L13" s="7" t="s">
        <v>30</v>
      </c>
      <c r="M13" s="7"/>
      <c r="N13" s="7"/>
      <c r="O13" s="7"/>
    </row>
    <row r="14" spans="2:15" x14ac:dyDescent="0.3">
      <c r="B14" s="65" t="s">
        <v>18</v>
      </c>
      <c r="C14" s="65"/>
      <c r="D14" s="71" t="s">
        <v>26</v>
      </c>
      <c r="E14" s="71"/>
      <c r="F14" s="70">
        <v>0</v>
      </c>
      <c r="G14" s="70"/>
      <c r="I14" s="5" t="s">
        <v>47</v>
      </c>
      <c r="J14" s="5" t="s">
        <v>52</v>
      </c>
      <c r="K14" s="6">
        <v>0</v>
      </c>
      <c r="L14" s="25" t="s">
        <v>57</v>
      </c>
      <c r="M14" s="25"/>
      <c r="N14" s="25"/>
      <c r="O14" s="25"/>
    </row>
    <row r="15" spans="2:15" x14ac:dyDescent="0.3">
      <c r="B15" s="65" t="s">
        <v>19</v>
      </c>
      <c r="C15" s="65"/>
      <c r="D15" s="71" t="s">
        <v>25</v>
      </c>
      <c r="E15" s="71"/>
      <c r="F15" s="70">
        <v>0</v>
      </c>
      <c r="G15" s="70"/>
      <c r="I15" s="5" t="s">
        <v>48</v>
      </c>
      <c r="J15" s="5" t="s">
        <v>53</v>
      </c>
      <c r="K15" s="6">
        <v>3.99</v>
      </c>
      <c r="L15" s="25" t="s">
        <v>58</v>
      </c>
      <c r="M15" s="25"/>
      <c r="N15" s="25"/>
      <c r="O15" s="25"/>
    </row>
    <row r="16" spans="2:15" x14ac:dyDescent="0.3">
      <c r="B16" s="65" t="s">
        <v>20</v>
      </c>
      <c r="C16" s="65"/>
      <c r="D16" s="71" t="s">
        <v>21</v>
      </c>
      <c r="E16" s="71"/>
      <c r="F16" s="70">
        <v>0</v>
      </c>
      <c r="G16" s="70"/>
      <c r="I16" s="5" t="s">
        <v>49</v>
      </c>
      <c r="J16" s="5" t="s">
        <v>54</v>
      </c>
      <c r="K16" s="6">
        <v>8.99</v>
      </c>
      <c r="L16" s="26" t="s">
        <v>59</v>
      </c>
      <c r="M16" s="26"/>
      <c r="N16" s="26"/>
      <c r="O16" s="26"/>
    </row>
    <row r="17" spans="2:16" x14ac:dyDescent="0.3">
      <c r="B17" s="65" t="s">
        <v>21</v>
      </c>
      <c r="C17" s="65"/>
      <c r="D17" s="71" t="s">
        <v>21</v>
      </c>
      <c r="E17" s="71"/>
      <c r="F17" s="70">
        <v>50</v>
      </c>
      <c r="G17" s="70"/>
      <c r="I17" s="5" t="s">
        <v>50</v>
      </c>
      <c r="J17" s="5" t="s">
        <v>55</v>
      </c>
      <c r="K17" s="6">
        <v>24.99</v>
      </c>
      <c r="L17" s="25" t="s">
        <v>60</v>
      </c>
      <c r="M17" s="25"/>
      <c r="N17" s="25"/>
      <c r="O17" s="25"/>
      <c r="P17" s="25"/>
    </row>
    <row r="18" spans="2:16" x14ac:dyDescent="0.3">
      <c r="B18" s="65" t="s">
        <v>27</v>
      </c>
      <c r="C18" s="65"/>
      <c r="D18" s="71" t="s">
        <v>24</v>
      </c>
      <c r="E18" s="71"/>
      <c r="F18" s="70">
        <v>0</v>
      </c>
      <c r="G18" s="70"/>
      <c r="I18" s="5" t="s">
        <v>51</v>
      </c>
      <c r="J18" s="5" t="s">
        <v>56</v>
      </c>
      <c r="K18" s="6">
        <v>4</v>
      </c>
      <c r="L18" s="25" t="s">
        <v>61</v>
      </c>
      <c r="M18" s="25"/>
      <c r="N18" s="25"/>
      <c r="O18" s="25"/>
    </row>
    <row r="19" spans="2:16" x14ac:dyDescent="0.3">
      <c r="B19" s="67" t="s">
        <v>28</v>
      </c>
      <c r="C19" s="67"/>
      <c r="D19" s="67"/>
      <c r="E19" s="67"/>
      <c r="F19" s="66">
        <f>SUM(F12:G18)</f>
        <v>75</v>
      </c>
      <c r="G19" s="66"/>
    </row>
    <row r="21" spans="2:16" x14ac:dyDescent="0.3">
      <c r="B21" s="68" t="s">
        <v>150</v>
      </c>
      <c r="C21" s="68"/>
      <c r="D21" s="68"/>
      <c r="E21" s="68"/>
      <c r="F21" s="68"/>
      <c r="G21" s="68"/>
      <c r="I21" s="68" t="s">
        <v>148</v>
      </c>
      <c r="J21" s="68"/>
      <c r="K21" s="68"/>
      <c r="L21" s="68"/>
      <c r="M21" s="68"/>
      <c r="N21" s="68"/>
    </row>
    <row r="22" spans="2:16" x14ac:dyDescent="0.3">
      <c r="B22" s="69" t="s">
        <v>31</v>
      </c>
      <c r="C22" s="69"/>
      <c r="D22" s="69" t="s">
        <v>68</v>
      </c>
      <c r="E22" s="69"/>
      <c r="F22" s="69" t="s">
        <v>29</v>
      </c>
      <c r="G22" s="69"/>
      <c r="I22" s="69" t="s">
        <v>31</v>
      </c>
      <c r="J22" s="69"/>
      <c r="K22" s="69" t="s">
        <v>68</v>
      </c>
      <c r="L22" s="69"/>
      <c r="M22" s="69" t="s">
        <v>29</v>
      </c>
      <c r="N22" s="69"/>
    </row>
    <row r="23" spans="2:16" x14ac:dyDescent="0.3">
      <c r="B23" s="65" t="s">
        <v>32</v>
      </c>
      <c r="C23" s="65"/>
      <c r="D23" s="58" t="s">
        <v>141</v>
      </c>
      <c r="E23" s="59"/>
      <c r="F23" s="99">
        <v>24</v>
      </c>
      <c r="G23" s="100"/>
      <c r="I23" s="65" t="s">
        <v>32</v>
      </c>
      <c r="J23" s="65"/>
      <c r="K23" s="58" t="s">
        <v>141</v>
      </c>
      <c r="L23" s="59"/>
      <c r="M23" s="99">
        <v>96</v>
      </c>
      <c r="N23" s="100"/>
    </row>
    <row r="24" spans="2:16" x14ac:dyDescent="0.3">
      <c r="B24" s="65" t="s">
        <v>33</v>
      </c>
      <c r="C24" s="65"/>
      <c r="D24" s="58" t="s">
        <v>141</v>
      </c>
      <c r="E24" s="59"/>
      <c r="F24" s="99">
        <v>0</v>
      </c>
      <c r="G24" s="100"/>
      <c r="I24" s="65" t="s">
        <v>33</v>
      </c>
      <c r="J24" s="65"/>
      <c r="K24" s="58" t="s">
        <v>141</v>
      </c>
      <c r="L24" s="59"/>
      <c r="M24" s="99">
        <v>0</v>
      </c>
      <c r="N24" s="100"/>
    </row>
    <row r="25" spans="2:16" x14ac:dyDescent="0.3">
      <c r="B25" s="75" t="s">
        <v>142</v>
      </c>
      <c r="C25" s="76"/>
      <c r="D25" s="58" t="s">
        <v>141</v>
      </c>
      <c r="E25" s="59"/>
      <c r="F25" s="99">
        <f>F23*20%</f>
        <v>4.8000000000000007</v>
      </c>
      <c r="G25" s="100"/>
      <c r="I25" s="75" t="s">
        <v>142</v>
      </c>
      <c r="J25" s="76"/>
      <c r="K25" s="58" t="s">
        <v>141</v>
      </c>
      <c r="L25" s="59"/>
      <c r="M25" s="99">
        <f>M23*20%</f>
        <v>19.200000000000003</v>
      </c>
      <c r="N25" s="100"/>
    </row>
    <row r="26" spans="2:16" x14ac:dyDescent="0.3">
      <c r="B26" s="65" t="s">
        <v>34</v>
      </c>
      <c r="C26" s="65"/>
      <c r="D26" s="58" t="s">
        <v>145</v>
      </c>
      <c r="E26" s="59"/>
      <c r="F26" s="99">
        <v>0</v>
      </c>
      <c r="G26" s="100"/>
      <c r="I26" s="65" t="s">
        <v>34</v>
      </c>
      <c r="J26" s="65"/>
      <c r="K26" s="58" t="s">
        <v>145</v>
      </c>
      <c r="L26" s="59"/>
      <c r="M26" s="99">
        <v>0</v>
      </c>
      <c r="N26" s="100"/>
    </row>
    <row r="27" spans="2:16" x14ac:dyDescent="0.3">
      <c r="B27" s="2" t="s">
        <v>35</v>
      </c>
      <c r="C27" s="2"/>
      <c r="D27" s="58" t="s">
        <v>146</v>
      </c>
      <c r="E27" s="59"/>
      <c r="F27" s="99">
        <v>15</v>
      </c>
      <c r="G27" s="100"/>
      <c r="I27" s="2" t="s">
        <v>35</v>
      </c>
      <c r="J27" s="2"/>
      <c r="K27" s="58" t="s">
        <v>146</v>
      </c>
      <c r="L27" s="59"/>
      <c r="M27" s="99">
        <v>15</v>
      </c>
      <c r="N27" s="100"/>
    </row>
    <row r="28" spans="2:16" x14ac:dyDescent="0.3">
      <c r="B28" s="65" t="s">
        <v>36</v>
      </c>
      <c r="C28" s="65"/>
      <c r="D28" s="58" t="s">
        <v>147</v>
      </c>
      <c r="E28" s="59"/>
      <c r="F28" s="99">
        <v>0</v>
      </c>
      <c r="G28" s="100"/>
      <c r="I28" s="65" t="s">
        <v>36</v>
      </c>
      <c r="J28" s="65"/>
      <c r="K28" s="58" t="s">
        <v>147</v>
      </c>
      <c r="L28" s="59"/>
      <c r="M28" s="99">
        <v>0</v>
      </c>
      <c r="N28" s="100"/>
    </row>
    <row r="29" spans="2:16" x14ac:dyDescent="0.3">
      <c r="B29" s="65" t="s">
        <v>37</v>
      </c>
      <c r="C29" s="65"/>
      <c r="D29" s="58" t="s">
        <v>151</v>
      </c>
      <c r="E29" s="59"/>
      <c r="F29" s="99">
        <v>0</v>
      </c>
      <c r="G29" s="100"/>
      <c r="I29" s="65" t="s">
        <v>37</v>
      </c>
      <c r="J29" s="65"/>
      <c r="K29" s="58" t="s">
        <v>151</v>
      </c>
      <c r="L29" s="59"/>
      <c r="M29" s="99">
        <v>20</v>
      </c>
      <c r="N29" s="100"/>
    </row>
    <row r="30" spans="2:16" x14ac:dyDescent="0.3">
      <c r="B30" s="65" t="s">
        <v>38</v>
      </c>
      <c r="C30" s="65"/>
      <c r="D30" s="58" t="s">
        <v>143</v>
      </c>
      <c r="E30" s="59"/>
      <c r="F30" s="99">
        <v>0</v>
      </c>
      <c r="G30" s="100"/>
      <c r="I30" s="65" t="s">
        <v>38</v>
      </c>
      <c r="J30" s="65"/>
      <c r="K30" s="58" t="s">
        <v>143</v>
      </c>
      <c r="L30" s="59"/>
      <c r="M30" s="99">
        <v>0</v>
      </c>
      <c r="N30" s="100"/>
    </row>
    <row r="31" spans="2:16" x14ac:dyDescent="0.3">
      <c r="B31" s="65" t="s">
        <v>39</v>
      </c>
      <c r="C31" s="65"/>
      <c r="D31" s="58" t="s">
        <v>144</v>
      </c>
      <c r="E31" s="59"/>
      <c r="F31" s="99">
        <v>0</v>
      </c>
      <c r="G31" s="100"/>
      <c r="I31" s="65" t="s">
        <v>39</v>
      </c>
      <c r="J31" s="65"/>
      <c r="K31" s="58" t="s">
        <v>144</v>
      </c>
      <c r="L31" s="59"/>
      <c r="M31" s="99">
        <v>0</v>
      </c>
      <c r="N31" s="100"/>
    </row>
    <row r="32" spans="2:16" x14ac:dyDescent="0.3">
      <c r="B32" s="72" t="s">
        <v>40</v>
      </c>
      <c r="C32" s="101"/>
      <c r="D32" s="101"/>
      <c r="E32" s="73"/>
      <c r="F32" s="99">
        <f>SUM(F23:G31)</f>
        <v>43.8</v>
      </c>
      <c r="G32" s="100"/>
      <c r="I32" s="72" t="s">
        <v>40</v>
      </c>
      <c r="J32" s="101"/>
      <c r="K32" s="101"/>
      <c r="L32" s="73"/>
      <c r="M32" s="99">
        <f>SUM(M23:N31)</f>
        <v>150.19999999999999</v>
      </c>
      <c r="N32" s="100"/>
    </row>
    <row r="33" spans="2:14" x14ac:dyDescent="0.3">
      <c r="B33" s="62" t="s">
        <v>41</v>
      </c>
      <c r="C33" s="62"/>
      <c r="D33" s="62"/>
      <c r="E33" s="62"/>
      <c r="F33" s="99" t="s">
        <v>149</v>
      </c>
      <c r="G33" s="100"/>
      <c r="I33" s="62" t="s">
        <v>41</v>
      </c>
      <c r="J33" s="62"/>
      <c r="K33" s="62"/>
      <c r="L33" s="62"/>
      <c r="M33" s="99" t="s">
        <v>152</v>
      </c>
      <c r="N33" s="100"/>
    </row>
    <row r="35" spans="2:14" x14ac:dyDescent="0.3">
      <c r="B35" s="63" t="s">
        <v>63</v>
      </c>
      <c r="C35" s="63"/>
      <c r="D35" s="63"/>
      <c r="E35" s="63"/>
      <c r="F35" s="63"/>
      <c r="G35" s="63"/>
      <c r="H35" s="63"/>
    </row>
    <row r="37" spans="2:14" x14ac:dyDescent="0.3">
      <c r="B37" s="60" t="s">
        <v>64</v>
      </c>
      <c r="C37" s="60"/>
      <c r="D37" s="60"/>
      <c r="E37" s="60"/>
      <c r="F37" s="60"/>
      <c r="G37" s="60"/>
      <c r="H37" s="60"/>
    </row>
    <row r="38" spans="2:14" x14ac:dyDescent="0.3">
      <c r="B38" s="32" t="s">
        <v>65</v>
      </c>
      <c r="C38" s="32"/>
      <c r="D38" s="32"/>
      <c r="E38" s="32"/>
      <c r="F38" s="32"/>
      <c r="G38" s="32"/>
      <c r="H38" s="32"/>
    </row>
    <row r="40" spans="2:14" x14ac:dyDescent="0.3">
      <c r="B40" s="61" t="s">
        <v>66</v>
      </c>
      <c r="C40" s="61"/>
      <c r="D40" s="61"/>
      <c r="E40" s="61"/>
      <c r="F40" s="61"/>
      <c r="G40" s="61"/>
      <c r="H40" s="61"/>
    </row>
    <row r="41" spans="2:14" x14ac:dyDescent="0.3">
      <c r="B41" s="32" t="s">
        <v>67</v>
      </c>
      <c r="C41" s="32"/>
      <c r="D41" s="32"/>
      <c r="E41" s="32"/>
      <c r="F41" s="32"/>
      <c r="G41" s="32"/>
      <c r="H41" s="32"/>
    </row>
    <row r="49" spans="2:7" x14ac:dyDescent="0.3">
      <c r="B49" s="93"/>
      <c r="C49" s="93"/>
      <c r="D49" s="93"/>
      <c r="E49" s="93"/>
      <c r="F49" s="93"/>
      <c r="G49" s="93"/>
    </row>
  </sheetData>
  <mergeCells count="108">
    <mergeCell ref="B49:E49"/>
    <mergeCell ref="F49:G49"/>
    <mergeCell ref="I33:L33"/>
    <mergeCell ref="M33:N33"/>
    <mergeCell ref="I31:J31"/>
    <mergeCell ref="K31:L31"/>
    <mergeCell ref="M31:N31"/>
    <mergeCell ref="I32:L32"/>
    <mergeCell ref="M32:N32"/>
    <mergeCell ref="I29:J29"/>
    <mergeCell ref="K29:L29"/>
    <mergeCell ref="M29:N29"/>
    <mergeCell ref="I30:J30"/>
    <mergeCell ref="K30:L30"/>
    <mergeCell ref="M30:N30"/>
    <mergeCell ref="K27:L27"/>
    <mergeCell ref="M27:N27"/>
    <mergeCell ref="I28:J28"/>
    <mergeCell ref="K28:L28"/>
    <mergeCell ref="M28:N28"/>
    <mergeCell ref="I25:J25"/>
    <mergeCell ref="K25:L25"/>
    <mergeCell ref="M25:N25"/>
    <mergeCell ref="I26:J26"/>
    <mergeCell ref="K26:L26"/>
    <mergeCell ref="M26:N26"/>
    <mergeCell ref="I23:J23"/>
    <mergeCell ref="K23:L23"/>
    <mergeCell ref="M23:N23"/>
    <mergeCell ref="I24:J24"/>
    <mergeCell ref="K24:L24"/>
    <mergeCell ref="M24:N24"/>
    <mergeCell ref="B25:C25"/>
    <mergeCell ref="B32:E32"/>
    <mergeCell ref="I21:N21"/>
    <mergeCell ref="I22:J22"/>
    <mergeCell ref="K22:L22"/>
    <mergeCell ref="M22:N22"/>
    <mergeCell ref="D31:E31"/>
    <mergeCell ref="F31:G31"/>
    <mergeCell ref="F32:G32"/>
    <mergeCell ref="B31:C31"/>
    <mergeCell ref="F33:G33"/>
    <mergeCell ref="B11:C11"/>
    <mergeCell ref="D11:E11"/>
    <mergeCell ref="F11:G11"/>
    <mergeCell ref="D30:E30"/>
    <mergeCell ref="F30:G30"/>
    <mergeCell ref="F29:G29"/>
    <mergeCell ref="B12:C12"/>
    <mergeCell ref="B13:C13"/>
    <mergeCell ref="B14:C14"/>
    <mergeCell ref="B15:C15"/>
    <mergeCell ref="B16:C16"/>
    <mergeCell ref="D12:E12"/>
    <mergeCell ref="D13:E13"/>
    <mergeCell ref="F12:G12"/>
    <mergeCell ref="F13:G13"/>
    <mergeCell ref="B2:G5"/>
    <mergeCell ref="B6:G6"/>
    <mergeCell ref="B7:G7"/>
    <mergeCell ref="B8:G8"/>
    <mergeCell ref="B10:G10"/>
    <mergeCell ref="D14:E14"/>
    <mergeCell ref="D16:E16"/>
    <mergeCell ref="D17:E17"/>
    <mergeCell ref="D18:E18"/>
    <mergeCell ref="B18:C18"/>
    <mergeCell ref="D15:E15"/>
    <mergeCell ref="B17:C17"/>
    <mergeCell ref="F14:G14"/>
    <mergeCell ref="F15:G15"/>
    <mergeCell ref="F16:G16"/>
    <mergeCell ref="F17:G17"/>
    <mergeCell ref="F18:G18"/>
    <mergeCell ref="F19:G19"/>
    <mergeCell ref="B19:E19"/>
    <mergeCell ref="B21:G21"/>
    <mergeCell ref="B22:C22"/>
    <mergeCell ref="D22:E22"/>
    <mergeCell ref="F22:G22"/>
    <mergeCell ref="B33:E33"/>
    <mergeCell ref="I10:O10"/>
    <mergeCell ref="I12:O12"/>
    <mergeCell ref="B23:C23"/>
    <mergeCell ref="B24:C24"/>
    <mergeCell ref="B26:C26"/>
    <mergeCell ref="B28:C28"/>
    <mergeCell ref="B29:C29"/>
    <mergeCell ref="B30:C30"/>
    <mergeCell ref="B35:H35"/>
    <mergeCell ref="B37:H37"/>
    <mergeCell ref="B40:H40"/>
    <mergeCell ref="D23:E23"/>
    <mergeCell ref="F23:G23"/>
    <mergeCell ref="B38:H38"/>
    <mergeCell ref="D24:E24"/>
    <mergeCell ref="D25:E25"/>
    <mergeCell ref="D26:E26"/>
    <mergeCell ref="F26:G26"/>
    <mergeCell ref="F24:G24"/>
    <mergeCell ref="F25:G25"/>
    <mergeCell ref="F28:G28"/>
    <mergeCell ref="F27:G27"/>
    <mergeCell ref="D29:E29"/>
    <mergeCell ref="D28:E28"/>
    <mergeCell ref="B41:H41"/>
    <mergeCell ref="D27:E2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042F5-02A3-4835-AF23-494405E7D033}">
  <dimension ref="B2:P35"/>
  <sheetViews>
    <sheetView showGridLines="0" tabSelected="1" topLeftCell="A8" zoomScale="141" workbookViewId="0">
      <selection activeCell="G37" sqref="G37"/>
    </sheetView>
  </sheetViews>
  <sheetFormatPr defaultRowHeight="14.4" x14ac:dyDescent="0.3"/>
  <cols>
    <col min="1" max="1" width="2.109375" customWidth="1"/>
    <col min="2" max="2" width="9.77734375" bestFit="1" customWidth="1"/>
    <col min="3" max="3" width="11.21875" customWidth="1"/>
    <col min="7" max="7" width="19.21875" bestFit="1" customWidth="1"/>
    <col min="8" max="8" width="2.109375" customWidth="1"/>
    <col min="14" max="14" width="16.5546875" customWidth="1"/>
    <col min="16" max="16" width="11.21875" customWidth="1"/>
  </cols>
  <sheetData>
    <row r="2" spans="2:14" x14ac:dyDescent="0.3">
      <c r="B2" s="34" t="s">
        <v>0</v>
      </c>
      <c r="C2" s="35"/>
      <c r="D2" s="35"/>
      <c r="E2" s="35"/>
      <c r="F2" s="35"/>
      <c r="G2" s="36"/>
    </row>
    <row r="3" spans="2:14" x14ac:dyDescent="0.3">
      <c r="B3" s="37"/>
      <c r="C3" s="38"/>
      <c r="D3" s="38"/>
      <c r="E3" s="38"/>
      <c r="F3" s="38"/>
      <c r="G3" s="39"/>
    </row>
    <row r="4" spans="2:14" x14ac:dyDescent="0.3">
      <c r="B4" s="37"/>
      <c r="C4" s="38"/>
      <c r="D4" s="38"/>
      <c r="E4" s="38"/>
      <c r="F4" s="38"/>
      <c r="G4" s="39"/>
    </row>
    <row r="5" spans="2:14" x14ac:dyDescent="0.3">
      <c r="B5" s="37"/>
      <c r="C5" s="38"/>
      <c r="D5" s="38"/>
      <c r="E5" s="38"/>
      <c r="F5" s="38"/>
      <c r="G5" s="39"/>
    </row>
    <row r="6" spans="2:14" x14ac:dyDescent="0.3">
      <c r="B6" s="40" t="s">
        <v>1</v>
      </c>
      <c r="C6" s="41"/>
      <c r="D6" s="41"/>
      <c r="E6" s="41"/>
      <c r="F6" s="41"/>
      <c r="G6" s="42"/>
    </row>
    <row r="7" spans="2:14" x14ac:dyDescent="0.3">
      <c r="B7" s="43" t="s">
        <v>2</v>
      </c>
      <c r="C7" s="30"/>
      <c r="D7" s="30"/>
      <c r="E7" s="30"/>
      <c r="F7" s="30"/>
      <c r="G7" s="44"/>
    </row>
    <row r="8" spans="2:14" x14ac:dyDescent="0.3">
      <c r="B8" s="45" t="s">
        <v>3</v>
      </c>
      <c r="C8" s="46"/>
      <c r="D8" s="46"/>
      <c r="E8" s="46"/>
      <c r="F8" s="46"/>
      <c r="G8" s="47"/>
    </row>
    <row r="10" spans="2:14" x14ac:dyDescent="0.3">
      <c r="B10" s="30" t="s">
        <v>72</v>
      </c>
      <c r="C10" s="30"/>
      <c r="D10" s="30"/>
      <c r="E10" s="30"/>
      <c r="F10" s="30"/>
      <c r="G10" s="30"/>
    </row>
    <row r="12" spans="2:14" x14ac:dyDescent="0.3">
      <c r="B12" s="74" t="s">
        <v>78</v>
      </c>
      <c r="C12" s="74"/>
      <c r="D12" s="74"/>
      <c r="E12" s="74"/>
      <c r="F12" s="74"/>
      <c r="G12" s="74"/>
      <c r="I12" s="74" t="s">
        <v>77</v>
      </c>
      <c r="J12" s="74"/>
      <c r="K12" s="74"/>
      <c r="L12" s="74"/>
      <c r="M12" s="74"/>
      <c r="N12" s="74"/>
    </row>
    <row r="13" spans="2:14" x14ac:dyDescent="0.3">
      <c r="B13" s="103" t="s">
        <v>82</v>
      </c>
      <c r="C13" s="104" t="s">
        <v>79</v>
      </c>
      <c r="D13" s="104"/>
      <c r="E13" s="104" t="s">
        <v>80</v>
      </c>
      <c r="F13" s="104"/>
      <c r="G13" s="103" t="s">
        <v>81</v>
      </c>
      <c r="I13" s="48" t="s">
        <v>73</v>
      </c>
      <c r="J13" s="48"/>
      <c r="K13" s="48"/>
      <c r="L13" s="48"/>
      <c r="M13" s="48"/>
      <c r="N13" s="48"/>
    </row>
    <row r="14" spans="2:14" x14ac:dyDescent="0.3">
      <c r="B14" s="8" t="s">
        <v>83</v>
      </c>
      <c r="C14" s="65" t="s">
        <v>90</v>
      </c>
      <c r="D14" s="65"/>
      <c r="E14" s="75" t="s">
        <v>102</v>
      </c>
      <c r="F14" s="76"/>
      <c r="G14" s="3" t="s">
        <v>103</v>
      </c>
      <c r="I14" s="32" t="s">
        <v>74</v>
      </c>
      <c r="J14" s="32"/>
      <c r="K14" s="32"/>
      <c r="L14" s="32"/>
      <c r="M14" s="32"/>
      <c r="N14" s="32"/>
    </row>
    <row r="15" spans="2:14" x14ac:dyDescent="0.3">
      <c r="B15" s="2" t="s">
        <v>89</v>
      </c>
      <c r="C15" s="65" t="s">
        <v>91</v>
      </c>
      <c r="D15" s="65"/>
      <c r="E15" s="77" t="s">
        <v>140</v>
      </c>
      <c r="F15" s="78"/>
      <c r="G15" s="3" t="s">
        <v>104</v>
      </c>
      <c r="I15" s="32" t="s">
        <v>75</v>
      </c>
      <c r="J15" s="32"/>
      <c r="K15" s="32"/>
      <c r="L15" s="32"/>
      <c r="M15" s="32"/>
      <c r="N15" s="32"/>
    </row>
    <row r="16" spans="2:14" x14ac:dyDescent="0.3">
      <c r="B16" s="8" t="s">
        <v>84</v>
      </c>
      <c r="C16" s="65" t="s">
        <v>92</v>
      </c>
      <c r="D16" s="65"/>
      <c r="E16" s="75" t="s">
        <v>97</v>
      </c>
      <c r="F16" s="76"/>
      <c r="G16" s="3" t="s">
        <v>105</v>
      </c>
      <c r="I16" s="32" t="s">
        <v>76</v>
      </c>
      <c r="J16" s="32"/>
      <c r="K16" s="32"/>
      <c r="L16" s="32"/>
      <c r="M16" s="32"/>
      <c r="N16" s="32"/>
    </row>
    <row r="17" spans="2:16" x14ac:dyDescent="0.3">
      <c r="B17" s="2" t="s">
        <v>85</v>
      </c>
      <c r="C17" s="65" t="s">
        <v>93</v>
      </c>
      <c r="D17" s="65"/>
      <c r="E17" s="75" t="s">
        <v>98</v>
      </c>
      <c r="F17" s="76"/>
      <c r="G17" s="3" t="s">
        <v>106</v>
      </c>
    </row>
    <row r="18" spans="2:16" x14ac:dyDescent="0.3">
      <c r="B18" s="8" t="s">
        <v>86</v>
      </c>
      <c r="C18" s="65" t="s">
        <v>94</v>
      </c>
      <c r="D18" s="65"/>
      <c r="E18" s="75" t="s">
        <v>99</v>
      </c>
      <c r="F18" s="76"/>
      <c r="G18" s="3" t="s">
        <v>107</v>
      </c>
    </row>
    <row r="19" spans="2:16" x14ac:dyDescent="0.3">
      <c r="B19" s="2" t="s">
        <v>87</v>
      </c>
      <c r="C19" s="65" t="s">
        <v>95</v>
      </c>
      <c r="D19" s="65"/>
      <c r="E19" s="75" t="s">
        <v>100</v>
      </c>
      <c r="F19" s="76"/>
      <c r="G19" s="3" t="s">
        <v>108</v>
      </c>
    </row>
    <row r="20" spans="2:16" x14ac:dyDescent="0.3">
      <c r="B20" s="8" t="s">
        <v>88</v>
      </c>
      <c r="C20" s="65" t="s">
        <v>96</v>
      </c>
      <c r="D20" s="65"/>
      <c r="E20" s="75" t="s">
        <v>101</v>
      </c>
      <c r="F20" s="76"/>
      <c r="G20" s="3" t="s">
        <v>109</v>
      </c>
      <c r="I20" s="30" t="s">
        <v>112</v>
      </c>
      <c r="J20" s="30"/>
      <c r="K20" s="30"/>
      <c r="L20" s="30"/>
      <c r="M20" s="30"/>
      <c r="N20" s="30"/>
    </row>
    <row r="22" spans="2:16" x14ac:dyDescent="0.3">
      <c r="B22" s="80" t="s">
        <v>111</v>
      </c>
      <c r="C22" s="80"/>
      <c r="D22" s="80"/>
      <c r="E22" s="80"/>
      <c r="F22" s="80"/>
      <c r="G22" s="80"/>
      <c r="I22" s="102" t="s">
        <v>153</v>
      </c>
      <c r="J22" s="102"/>
      <c r="K22" s="102" t="s">
        <v>154</v>
      </c>
      <c r="L22" s="102"/>
      <c r="M22" s="102" t="s">
        <v>155</v>
      </c>
      <c r="N22" s="102"/>
      <c r="O22" s="102" t="s">
        <v>156</v>
      </c>
      <c r="P22" s="102"/>
    </row>
    <row r="23" spans="2:16" x14ac:dyDescent="0.3">
      <c r="B23" s="1"/>
      <c r="C23" s="1"/>
      <c r="D23" s="1"/>
      <c r="E23" s="1"/>
      <c r="F23" s="1"/>
      <c r="G23" s="1"/>
      <c r="I23" s="71" t="s">
        <v>157</v>
      </c>
      <c r="J23" s="71"/>
      <c r="K23" s="70">
        <v>22</v>
      </c>
      <c r="L23" s="70"/>
      <c r="M23" s="58"/>
      <c r="N23" s="59"/>
      <c r="O23" s="58"/>
      <c r="P23" s="59"/>
    </row>
    <row r="24" spans="2:16" x14ac:dyDescent="0.3">
      <c r="B24" s="9" t="s">
        <v>110</v>
      </c>
      <c r="C24" s="79"/>
      <c r="D24" s="79"/>
      <c r="E24" s="79"/>
      <c r="F24" s="79"/>
      <c r="G24" s="79"/>
      <c r="I24" s="71" t="s">
        <v>158</v>
      </c>
      <c r="J24" s="71"/>
      <c r="K24" s="105">
        <v>72</v>
      </c>
      <c r="L24" s="106"/>
      <c r="M24" s="58"/>
      <c r="N24" s="59"/>
      <c r="O24" s="58"/>
      <c r="P24" s="59"/>
    </row>
    <row r="25" spans="2:16" x14ac:dyDescent="0.3">
      <c r="B25" s="1"/>
      <c r="C25" s="1"/>
      <c r="D25" s="1"/>
      <c r="E25" s="1"/>
      <c r="F25" s="1"/>
      <c r="G25" s="1"/>
      <c r="I25" s="71" t="s">
        <v>159</v>
      </c>
      <c r="J25" s="71"/>
      <c r="K25" s="105">
        <v>150</v>
      </c>
      <c r="L25" s="106"/>
      <c r="M25" s="58"/>
      <c r="N25" s="59"/>
      <c r="O25" s="58"/>
      <c r="P25" s="59"/>
    </row>
    <row r="26" spans="2:16" x14ac:dyDescent="0.3">
      <c r="B26" s="1"/>
      <c r="C26" s="1"/>
      <c r="D26" s="1"/>
      <c r="E26" s="1"/>
      <c r="F26" s="1"/>
      <c r="G26" s="1"/>
    </row>
    <row r="27" spans="2:16" x14ac:dyDescent="0.3">
      <c r="I27" s="30" t="s">
        <v>160</v>
      </c>
      <c r="J27" s="30"/>
      <c r="K27" s="30"/>
      <c r="L27" s="30"/>
      <c r="M27" s="30"/>
      <c r="N27" s="30"/>
    </row>
    <row r="29" spans="2:16" x14ac:dyDescent="0.3">
      <c r="I29" s="4" t="s">
        <v>44</v>
      </c>
      <c r="J29" s="4" t="s">
        <v>45</v>
      </c>
      <c r="K29" s="4" t="s">
        <v>46</v>
      </c>
      <c r="L29" s="7" t="s">
        <v>161</v>
      </c>
      <c r="M29" s="107" t="s">
        <v>162</v>
      </c>
    </row>
    <row r="30" spans="2:16" x14ac:dyDescent="0.3">
      <c r="I30" s="5" t="s">
        <v>47</v>
      </c>
      <c r="J30" s="5" t="s">
        <v>52</v>
      </c>
      <c r="K30" s="6">
        <v>0</v>
      </c>
      <c r="L30" s="108">
        <v>0.7</v>
      </c>
      <c r="M30" s="109">
        <f>K30*L30</f>
        <v>0</v>
      </c>
    </row>
    <row r="31" spans="2:16" x14ac:dyDescent="0.3">
      <c r="I31" s="5" t="s">
        <v>48</v>
      </c>
      <c r="J31" s="5" t="s">
        <v>53</v>
      </c>
      <c r="K31" s="6">
        <v>3.99</v>
      </c>
      <c r="L31" s="108">
        <v>0.2</v>
      </c>
      <c r="M31" s="109">
        <f t="shared" ref="M31:M34" si="0">K31*L31</f>
        <v>0.79800000000000004</v>
      </c>
    </row>
    <row r="32" spans="2:16" x14ac:dyDescent="0.3">
      <c r="I32" s="5" t="s">
        <v>49</v>
      </c>
      <c r="J32" s="5" t="s">
        <v>54</v>
      </c>
      <c r="K32" s="6">
        <v>8.99</v>
      </c>
      <c r="L32" s="108">
        <v>0.05</v>
      </c>
      <c r="M32" s="109">
        <f t="shared" si="0"/>
        <v>0.44950000000000001</v>
      </c>
    </row>
    <row r="33" spans="9:13" x14ac:dyDescent="0.3">
      <c r="I33" s="5" t="s">
        <v>50</v>
      </c>
      <c r="J33" s="5" t="s">
        <v>55</v>
      </c>
      <c r="K33" s="6">
        <v>24.99</v>
      </c>
      <c r="L33" s="108">
        <v>0.01</v>
      </c>
      <c r="M33" s="109">
        <f t="shared" si="0"/>
        <v>0.24989999999999998</v>
      </c>
    </row>
    <row r="34" spans="9:13" x14ac:dyDescent="0.3">
      <c r="I34" s="5" t="s">
        <v>51</v>
      </c>
      <c r="J34" s="5" t="s">
        <v>56</v>
      </c>
      <c r="K34" s="6">
        <v>4</v>
      </c>
      <c r="L34" s="108">
        <v>0.04</v>
      </c>
      <c r="M34" s="109">
        <f t="shared" si="0"/>
        <v>0.16</v>
      </c>
    </row>
    <row r="35" spans="9:13" x14ac:dyDescent="0.3">
      <c r="I35" s="90" t="s">
        <v>163</v>
      </c>
      <c r="J35" s="90"/>
      <c r="K35" s="112">
        <f>SUM(K30:K34)</f>
        <v>41.97</v>
      </c>
      <c r="L35" s="110">
        <f>SUM(L30:L34)</f>
        <v>1</v>
      </c>
      <c r="M35" s="111">
        <f>SUM(M30:M34)</f>
        <v>1.6574</v>
      </c>
    </row>
  </sheetData>
  <mergeCells count="48">
    <mergeCell ref="I27:N27"/>
    <mergeCell ref="I35:J35"/>
    <mergeCell ref="O22:P22"/>
    <mergeCell ref="I23:J23"/>
    <mergeCell ref="I24:J24"/>
    <mergeCell ref="I25:J25"/>
    <mergeCell ref="K23:L23"/>
    <mergeCell ref="K24:L24"/>
    <mergeCell ref="K25:L25"/>
    <mergeCell ref="M23:N23"/>
    <mergeCell ref="M24:N24"/>
    <mergeCell ref="M25:N25"/>
    <mergeCell ref="O25:P25"/>
    <mergeCell ref="O24:P24"/>
    <mergeCell ref="O23:P23"/>
    <mergeCell ref="C24:G24"/>
    <mergeCell ref="B22:G22"/>
    <mergeCell ref="I20:N20"/>
    <mergeCell ref="E20:F20"/>
    <mergeCell ref="E19:F19"/>
    <mergeCell ref="C19:D19"/>
    <mergeCell ref="C20:D20"/>
    <mergeCell ref="I22:J22"/>
    <mergeCell ref="K22:L22"/>
    <mergeCell ref="M22:N22"/>
    <mergeCell ref="E18:F18"/>
    <mergeCell ref="E17:F17"/>
    <mergeCell ref="E16:F16"/>
    <mergeCell ref="E15:F15"/>
    <mergeCell ref="C13:D13"/>
    <mergeCell ref="C14:D14"/>
    <mergeCell ref="C15:D15"/>
    <mergeCell ref="C16:D16"/>
    <mergeCell ref="C17:D17"/>
    <mergeCell ref="C18:D18"/>
    <mergeCell ref="E13:F13"/>
    <mergeCell ref="E14:F14"/>
    <mergeCell ref="I13:N13"/>
    <mergeCell ref="I14:N14"/>
    <mergeCell ref="I15:N15"/>
    <mergeCell ref="I16:N16"/>
    <mergeCell ref="B2:G5"/>
    <mergeCell ref="B6:G6"/>
    <mergeCell ref="B7:G7"/>
    <mergeCell ref="B8:G8"/>
    <mergeCell ref="B10:G10"/>
    <mergeCell ref="I12:N12"/>
    <mergeCell ref="B12:G12"/>
  </mergeCells>
  <pageMargins left="0.7" right="0.7" top="0.75" bottom="0.75" header="0.3" footer="0.3"/>
  <ignoredErrors>
    <ignoredError sqref="E15" twoDigitTextYear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A0796-A875-41A7-AFF9-0E522D2A110B}">
  <dimension ref="B2:N18"/>
  <sheetViews>
    <sheetView showGridLines="0" zoomScale="135" workbookViewId="0">
      <selection activeCell="E24" sqref="E24"/>
    </sheetView>
  </sheetViews>
  <sheetFormatPr defaultRowHeight="14.4" x14ac:dyDescent="0.3"/>
  <cols>
    <col min="1" max="1" width="2.21875" customWidth="1"/>
    <col min="3" max="3" width="9.6640625" customWidth="1"/>
    <col min="8" max="8" width="2.21875" customWidth="1"/>
  </cols>
  <sheetData>
    <row r="2" spans="2:14" x14ac:dyDescent="0.3">
      <c r="B2" s="34" t="s">
        <v>0</v>
      </c>
      <c r="C2" s="35"/>
      <c r="D2" s="35"/>
      <c r="E2" s="35"/>
      <c r="F2" s="35"/>
      <c r="G2" s="36"/>
    </row>
    <row r="3" spans="2:14" x14ac:dyDescent="0.3">
      <c r="B3" s="37"/>
      <c r="C3" s="38"/>
      <c r="D3" s="38"/>
      <c r="E3" s="38"/>
      <c r="F3" s="38"/>
      <c r="G3" s="39"/>
    </row>
    <row r="4" spans="2:14" x14ac:dyDescent="0.3">
      <c r="B4" s="37"/>
      <c r="C4" s="38"/>
      <c r="D4" s="38"/>
      <c r="E4" s="38"/>
      <c r="F4" s="38"/>
      <c r="G4" s="39"/>
    </row>
    <row r="5" spans="2:14" x14ac:dyDescent="0.3">
      <c r="B5" s="37"/>
      <c r="C5" s="38"/>
      <c r="D5" s="38"/>
      <c r="E5" s="38"/>
      <c r="F5" s="38"/>
      <c r="G5" s="39"/>
    </row>
    <row r="6" spans="2:14" x14ac:dyDescent="0.3">
      <c r="B6" s="40" t="s">
        <v>1</v>
      </c>
      <c r="C6" s="41"/>
      <c r="D6" s="41"/>
      <c r="E6" s="41"/>
      <c r="F6" s="41"/>
      <c r="G6" s="42"/>
    </row>
    <row r="7" spans="2:14" x14ac:dyDescent="0.3">
      <c r="B7" s="43" t="s">
        <v>2</v>
      </c>
      <c r="C7" s="30"/>
      <c r="D7" s="30"/>
      <c r="E7" s="30"/>
      <c r="F7" s="30"/>
      <c r="G7" s="44"/>
    </row>
    <row r="8" spans="2:14" x14ac:dyDescent="0.3">
      <c r="B8" s="45" t="s">
        <v>3</v>
      </c>
      <c r="C8" s="46"/>
      <c r="D8" s="46"/>
      <c r="E8" s="46"/>
      <c r="F8" s="46"/>
      <c r="G8" s="47"/>
    </row>
    <row r="10" spans="2:14" x14ac:dyDescent="0.3">
      <c r="B10" s="30" t="s">
        <v>113</v>
      </c>
      <c r="C10" s="30"/>
      <c r="D10" s="30"/>
      <c r="E10" s="30"/>
      <c r="F10" s="30"/>
      <c r="G10" s="30"/>
    </row>
    <row r="12" spans="2:14" x14ac:dyDescent="0.3">
      <c r="B12" s="74" t="s">
        <v>114</v>
      </c>
      <c r="C12" s="74"/>
      <c r="D12" s="74"/>
      <c r="E12" s="74"/>
      <c r="F12" s="74"/>
      <c r="G12" s="74"/>
      <c r="I12" s="74" t="s">
        <v>115</v>
      </c>
      <c r="J12" s="74"/>
      <c r="K12" s="74"/>
      <c r="L12" s="74"/>
      <c r="M12" s="74"/>
      <c r="N12" s="74"/>
    </row>
    <row r="13" spans="2:14" x14ac:dyDescent="0.3">
      <c r="B13" s="69" t="s">
        <v>116</v>
      </c>
      <c r="C13" s="69"/>
      <c r="D13" s="69" t="s">
        <v>117</v>
      </c>
      <c r="E13" s="69"/>
      <c r="F13" s="69" t="s">
        <v>118</v>
      </c>
      <c r="G13" s="69"/>
      <c r="I13" t="s">
        <v>124</v>
      </c>
    </row>
    <row r="14" spans="2:14" x14ac:dyDescent="0.3">
      <c r="B14" s="65" t="s">
        <v>119</v>
      </c>
      <c r="C14" s="65"/>
      <c r="D14" s="75"/>
      <c r="E14" s="76"/>
      <c r="F14" s="75"/>
      <c r="G14" s="76"/>
      <c r="I14" t="s">
        <v>125</v>
      </c>
    </row>
    <row r="15" spans="2:14" x14ac:dyDescent="0.3">
      <c r="B15" s="65" t="s">
        <v>120</v>
      </c>
      <c r="C15" s="65"/>
      <c r="D15" s="75"/>
      <c r="E15" s="76"/>
      <c r="F15" s="75"/>
      <c r="G15" s="76"/>
      <c r="I15" t="s">
        <v>127</v>
      </c>
    </row>
    <row r="16" spans="2:14" x14ac:dyDescent="0.3">
      <c r="B16" s="65" t="s">
        <v>121</v>
      </c>
      <c r="C16" s="65"/>
      <c r="D16" s="75"/>
      <c r="E16" s="76"/>
      <c r="F16" s="75"/>
      <c r="G16" s="76"/>
    </row>
    <row r="17" spans="2:9" x14ac:dyDescent="0.3">
      <c r="B17" s="65" t="s">
        <v>122</v>
      </c>
      <c r="C17" s="65"/>
      <c r="D17" s="75"/>
      <c r="E17" s="76"/>
      <c r="F17" s="75"/>
      <c r="G17" s="76"/>
    </row>
    <row r="18" spans="2:9" x14ac:dyDescent="0.3">
      <c r="B18" s="65" t="s">
        <v>123</v>
      </c>
      <c r="C18" s="65"/>
      <c r="D18" s="75"/>
      <c r="E18" s="76"/>
      <c r="F18" s="75"/>
      <c r="G18" s="76"/>
      <c r="I18" t="s">
        <v>126</v>
      </c>
    </row>
  </sheetData>
  <mergeCells count="25">
    <mergeCell ref="B18:C18"/>
    <mergeCell ref="D14:E14"/>
    <mergeCell ref="F14:G14"/>
    <mergeCell ref="D15:E15"/>
    <mergeCell ref="D16:E16"/>
    <mergeCell ref="D17:E17"/>
    <mergeCell ref="D18:E18"/>
    <mergeCell ref="F18:G18"/>
    <mergeCell ref="B15:C15"/>
    <mergeCell ref="F17:G17"/>
    <mergeCell ref="F16:G16"/>
    <mergeCell ref="F15:G15"/>
    <mergeCell ref="B16:C16"/>
    <mergeCell ref="B17:C17"/>
    <mergeCell ref="I12:N12"/>
    <mergeCell ref="B13:C13"/>
    <mergeCell ref="D13:E13"/>
    <mergeCell ref="F13:G13"/>
    <mergeCell ref="B14:C14"/>
    <mergeCell ref="B12:G12"/>
    <mergeCell ref="B2:G5"/>
    <mergeCell ref="B6:G6"/>
    <mergeCell ref="B7:G7"/>
    <mergeCell ref="B8:G8"/>
    <mergeCell ref="B10:G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51191-BA98-4588-898D-78CE4C149673}">
  <dimension ref="B2:G23"/>
  <sheetViews>
    <sheetView showGridLines="0" zoomScale="143" workbookViewId="0">
      <selection activeCell="M24" sqref="M24"/>
    </sheetView>
  </sheetViews>
  <sheetFormatPr defaultRowHeight="14.4" x14ac:dyDescent="0.3"/>
  <cols>
    <col min="1" max="1" width="2.5546875" customWidth="1"/>
    <col min="8" max="8" width="2" customWidth="1"/>
  </cols>
  <sheetData>
    <row r="2" spans="2:7" x14ac:dyDescent="0.3">
      <c r="B2" s="34" t="s">
        <v>0</v>
      </c>
      <c r="C2" s="35"/>
      <c r="D2" s="35"/>
      <c r="E2" s="35"/>
      <c r="F2" s="35"/>
      <c r="G2" s="36"/>
    </row>
    <row r="3" spans="2:7" x14ac:dyDescent="0.3">
      <c r="B3" s="37"/>
      <c r="C3" s="38"/>
      <c r="D3" s="38"/>
      <c r="E3" s="38"/>
      <c r="F3" s="38"/>
      <c r="G3" s="39"/>
    </row>
    <row r="4" spans="2:7" x14ac:dyDescent="0.3">
      <c r="B4" s="37"/>
      <c r="C4" s="38"/>
      <c r="D4" s="38"/>
      <c r="E4" s="38"/>
      <c r="F4" s="38"/>
      <c r="G4" s="39"/>
    </row>
    <row r="5" spans="2:7" x14ac:dyDescent="0.3">
      <c r="B5" s="37"/>
      <c r="C5" s="38"/>
      <c r="D5" s="38"/>
      <c r="E5" s="38"/>
      <c r="F5" s="38"/>
      <c r="G5" s="39"/>
    </row>
    <row r="6" spans="2:7" x14ac:dyDescent="0.3">
      <c r="B6" s="40" t="s">
        <v>1</v>
      </c>
      <c r="C6" s="41"/>
      <c r="D6" s="41"/>
      <c r="E6" s="41"/>
      <c r="F6" s="41"/>
      <c r="G6" s="42"/>
    </row>
    <row r="7" spans="2:7" x14ac:dyDescent="0.3">
      <c r="B7" s="43" t="s">
        <v>2</v>
      </c>
      <c r="C7" s="30"/>
      <c r="D7" s="30"/>
      <c r="E7" s="30"/>
      <c r="F7" s="30"/>
      <c r="G7" s="44"/>
    </row>
    <row r="8" spans="2:7" x14ac:dyDescent="0.3">
      <c r="B8" s="45" t="s">
        <v>3</v>
      </c>
      <c r="C8" s="46"/>
      <c r="D8" s="46"/>
      <c r="E8" s="46"/>
      <c r="F8" s="46"/>
      <c r="G8" s="47"/>
    </row>
    <row r="11" spans="2:7" x14ac:dyDescent="0.3">
      <c r="B11" s="30" t="s">
        <v>128</v>
      </c>
      <c r="C11" s="30"/>
      <c r="D11" s="30"/>
      <c r="E11" s="30"/>
      <c r="F11" s="30"/>
      <c r="G11" s="30"/>
    </row>
    <row r="12" spans="2:7" x14ac:dyDescent="0.3">
      <c r="B12" s="86" t="s">
        <v>129</v>
      </c>
      <c r="C12" s="87"/>
      <c r="D12" s="14"/>
      <c r="E12" s="10"/>
      <c r="F12" s="88">
        <f>Costs!F19</f>
        <v>75</v>
      </c>
      <c r="G12" s="89"/>
    </row>
    <row r="13" spans="2:7" x14ac:dyDescent="0.3">
      <c r="B13" s="81" t="s">
        <v>130</v>
      </c>
      <c r="C13" s="61"/>
      <c r="F13" s="82">
        <f>Costs!F32</f>
        <v>43.8</v>
      </c>
      <c r="G13" s="83"/>
    </row>
    <row r="14" spans="2:7" x14ac:dyDescent="0.3">
      <c r="B14" s="81" t="s">
        <v>131</v>
      </c>
      <c r="C14" s="61"/>
      <c r="F14" s="16"/>
      <c r="G14" s="17"/>
    </row>
    <row r="15" spans="2:7" x14ac:dyDescent="0.3">
      <c r="B15" s="15" t="s">
        <v>111</v>
      </c>
      <c r="C15" s="7"/>
      <c r="F15" s="16"/>
      <c r="G15" s="17"/>
    </row>
    <row r="16" spans="2:7" x14ac:dyDescent="0.3">
      <c r="B16" s="84" t="s">
        <v>132</v>
      </c>
      <c r="C16" s="85"/>
      <c r="D16" s="85"/>
      <c r="E16" s="12"/>
      <c r="F16" s="18"/>
      <c r="G16" s="19"/>
    </row>
    <row r="17" spans="2:7" x14ac:dyDescent="0.3">
      <c r="B17" s="93"/>
      <c r="C17" s="93"/>
      <c r="D17" s="93"/>
    </row>
    <row r="18" spans="2:7" x14ac:dyDescent="0.3">
      <c r="B18" s="63" t="s">
        <v>133</v>
      </c>
      <c r="C18" s="63"/>
      <c r="D18" s="63"/>
      <c r="E18" s="63"/>
      <c r="F18" s="63"/>
      <c r="G18" s="63"/>
    </row>
    <row r="19" spans="2:7" x14ac:dyDescent="0.3">
      <c r="B19" s="94" t="s">
        <v>134</v>
      </c>
      <c r="C19" s="95"/>
      <c r="D19" s="90" t="s">
        <v>138</v>
      </c>
      <c r="E19" s="90"/>
      <c r="F19" s="90"/>
      <c r="G19" s="91"/>
    </row>
    <row r="20" spans="2:7" x14ac:dyDescent="0.3">
      <c r="B20" s="96" t="s">
        <v>135</v>
      </c>
      <c r="C20" s="32"/>
      <c r="D20" s="48"/>
      <c r="E20" s="48"/>
      <c r="F20" s="48"/>
      <c r="G20" s="92"/>
    </row>
    <row r="21" spans="2:7" x14ac:dyDescent="0.3">
      <c r="B21" s="96" t="s">
        <v>136</v>
      </c>
      <c r="C21" s="32"/>
      <c r="G21" s="11"/>
    </row>
    <row r="22" spans="2:7" x14ac:dyDescent="0.3">
      <c r="B22" s="97" t="s">
        <v>137</v>
      </c>
      <c r="C22" s="98"/>
      <c r="D22" s="12"/>
      <c r="E22" s="12"/>
      <c r="F22" s="12"/>
      <c r="G22" s="13"/>
    </row>
    <row r="23" spans="2:7" x14ac:dyDescent="0.3">
      <c r="B23" s="48"/>
      <c r="C23" s="48"/>
    </row>
  </sheetData>
  <mergeCells count="20">
    <mergeCell ref="B23:C23"/>
    <mergeCell ref="D19:G19"/>
    <mergeCell ref="D20:G20"/>
    <mergeCell ref="B17:D17"/>
    <mergeCell ref="B18:G18"/>
    <mergeCell ref="B19:C19"/>
    <mergeCell ref="B20:C20"/>
    <mergeCell ref="B21:C21"/>
    <mergeCell ref="B22:C22"/>
    <mergeCell ref="B13:C13"/>
    <mergeCell ref="B14:C14"/>
    <mergeCell ref="F13:G13"/>
    <mergeCell ref="B16:D16"/>
    <mergeCell ref="B2:G5"/>
    <mergeCell ref="B6:G6"/>
    <mergeCell ref="B7:G7"/>
    <mergeCell ref="B8:G8"/>
    <mergeCell ref="B11:G11"/>
    <mergeCell ref="B12:C12"/>
    <mergeCell ref="F12:G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HOME</vt:lpstr>
      <vt:lpstr>Costs</vt:lpstr>
      <vt:lpstr>Forecast</vt:lpstr>
      <vt:lpstr>Budget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Anjani Kumar Mishra</dc:creator>
  <cp:lastModifiedBy>Anjani Kumar Mishra</cp:lastModifiedBy>
  <cp:lastPrinted>2026-04-25T18:22:42Z</cp:lastPrinted>
  <dcterms:created xsi:type="dcterms:W3CDTF">2026-04-25T18:08:30Z</dcterms:created>
  <dcterms:modified xsi:type="dcterms:W3CDTF">2026-04-27T07:00:13Z</dcterms:modified>
</cp:coreProperties>
</file>