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nanj\Documents\GitHub\inakm.github.io\myprojects\ExelProj\"/>
    </mc:Choice>
  </mc:AlternateContent>
  <xr:revisionPtr revIDLastSave="0" documentId="13_ncr:1_{D69A4544-69B1-4AA2-B8BE-4C0B3334F7AF}" xr6:coauthVersionLast="47" xr6:coauthVersionMax="47" xr10:uidLastSave="{00000000-0000-0000-0000-000000000000}"/>
  <bookViews>
    <workbookView xWindow="-108" yWindow="-108" windowWidth="30936" windowHeight="18696" xr2:uid="{6A5DF63E-A673-4076-95D6-237D43ABA7F8}"/>
  </bookViews>
  <sheets>
    <sheet name="OLD Data" sheetId="3" r:id="rId1"/>
    <sheet name="NEW Dat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2" l="1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H2" i="2"/>
  <c r="G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D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C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A49" i="2"/>
  <c r="A50" i="2"/>
  <c r="A51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7" i="2"/>
  <c r="A8" i="2"/>
  <c r="A9" i="2"/>
  <c r="A10" i="2"/>
  <c r="A11" i="2"/>
  <c r="A12" i="2"/>
  <c r="A13" i="2"/>
  <c r="A14" i="2"/>
  <c r="A15" i="2"/>
  <c r="A2" i="2"/>
  <c r="A3" i="2"/>
  <c r="A4" i="2"/>
  <c r="A5" i="2"/>
  <c r="A6" i="2"/>
  <c r="B1" i="2"/>
  <c r="C1" i="2"/>
  <c r="D1" i="2"/>
  <c r="E1" i="2"/>
  <c r="F1" i="2"/>
  <c r="G1" i="2"/>
  <c r="H1" i="2"/>
  <c r="I1" i="2"/>
  <c r="J1" i="2"/>
  <c r="A1" i="2"/>
  <c r="P3" i="3" a="1"/>
  <c r="P3" i="3" s="1"/>
  <c r="P4" i="3" a="1"/>
  <c r="P4" i="3" s="1"/>
  <c r="P5" i="3" a="1"/>
  <c r="P5" i="3" s="1"/>
  <c r="P6" i="3" a="1"/>
  <c r="P6" i="3"/>
  <c r="P7" i="3" a="1"/>
  <c r="P7" i="3" s="1"/>
  <c r="P8" i="3" a="1"/>
  <c r="P8" i="3" s="1"/>
  <c r="P9" i="3" a="1"/>
  <c r="P9" i="3" s="1"/>
  <c r="P10" i="3" a="1"/>
  <c r="P10" i="3"/>
  <c r="P11" i="3" a="1"/>
  <c r="P11" i="3" s="1"/>
  <c r="P12" i="3" a="1"/>
  <c r="P12" i="3" s="1"/>
  <c r="P13" i="3" a="1"/>
  <c r="P13" i="3" s="1"/>
  <c r="P14" i="3" a="1"/>
  <c r="P14" i="3" s="1"/>
  <c r="P15" i="3" a="1"/>
  <c r="P15" i="3"/>
  <c r="P16" i="3" a="1"/>
  <c r="P16" i="3" s="1"/>
  <c r="P17" i="3" a="1"/>
  <c r="P17" i="3" s="1"/>
  <c r="P18" i="3" a="1"/>
  <c r="P18" i="3"/>
  <c r="P19" i="3" a="1"/>
  <c r="P19" i="3" s="1"/>
  <c r="P20" i="3" a="1"/>
  <c r="P20" i="3" s="1"/>
  <c r="P21" i="3" a="1"/>
  <c r="P21" i="3" s="1"/>
  <c r="P22" i="3" a="1"/>
  <c r="P22" i="3" s="1"/>
  <c r="P23" i="3" a="1"/>
  <c r="P23" i="3"/>
  <c r="P24" i="3" a="1"/>
  <c r="P24" i="3" s="1"/>
  <c r="P25" i="3" a="1"/>
  <c r="P25" i="3" s="1"/>
  <c r="P26" i="3" a="1"/>
  <c r="P26" i="3"/>
  <c r="P27" i="3" a="1"/>
  <c r="P27" i="3" s="1"/>
  <c r="P28" i="3" a="1"/>
  <c r="P28" i="3" s="1"/>
  <c r="P29" i="3" a="1"/>
  <c r="P29" i="3" s="1"/>
  <c r="P30" i="3" a="1"/>
  <c r="P30" i="3"/>
  <c r="P31" i="3" a="1"/>
  <c r="P31" i="3"/>
  <c r="P32" i="3" a="1"/>
  <c r="P32" i="3" s="1"/>
  <c r="P33" i="3" a="1"/>
  <c r="P33" i="3" s="1"/>
  <c r="P34" i="3" a="1"/>
  <c r="P34" i="3"/>
  <c r="P35" i="3" a="1"/>
  <c r="P35" i="3" s="1"/>
  <c r="P36" i="3" a="1"/>
  <c r="P36" i="3" s="1"/>
  <c r="P37" i="3" a="1"/>
  <c r="P37" i="3" s="1"/>
  <c r="P38" i="3" a="1"/>
  <c r="P38" i="3" s="1"/>
  <c r="P39" i="3" a="1"/>
  <c r="P39" i="3" s="1"/>
  <c r="P40" i="3" a="1"/>
  <c r="P40" i="3" s="1"/>
  <c r="P41" i="3" a="1"/>
  <c r="P41" i="3" s="1"/>
  <c r="P42" i="3" a="1"/>
  <c r="P42" i="3"/>
  <c r="P43" i="3" a="1"/>
  <c r="P43" i="3" s="1"/>
  <c r="P44" i="3" a="1"/>
  <c r="P44" i="3" s="1"/>
  <c r="P45" i="3" a="1"/>
  <c r="P45" i="3" s="1"/>
  <c r="P46" i="3" a="1"/>
  <c r="P46" i="3"/>
  <c r="P47" i="3" a="1"/>
  <c r="P47" i="3"/>
  <c r="P48" i="3" a="1"/>
  <c r="P48" i="3" s="1"/>
  <c r="P49" i="3" a="1"/>
  <c r="P49" i="3" s="1"/>
  <c r="P50" i="3" a="1"/>
  <c r="P50" i="3"/>
  <c r="P51" i="3" a="1"/>
  <c r="P51" i="3" s="1"/>
  <c r="P2" i="3" a="1"/>
  <c r="P2" i="3" s="1"/>
  <c r="R3" i="3" a="1"/>
  <c r="R3" i="3"/>
  <c r="R4" i="3" a="1"/>
  <c r="R4" i="3" s="1"/>
  <c r="R5" i="3" a="1"/>
  <c r="R5" i="3" s="1"/>
  <c r="R6" i="3" a="1"/>
  <c r="R6" i="3" s="1"/>
  <c r="R7" i="3" a="1"/>
  <c r="R7" i="3" s="1"/>
  <c r="R8" i="3" a="1"/>
  <c r="R8" i="3" s="1"/>
  <c r="R9" i="3" a="1"/>
  <c r="R9" i="3" s="1"/>
  <c r="R10" i="3" a="1"/>
  <c r="R10" i="3"/>
  <c r="R11" i="3" a="1"/>
  <c r="R11" i="3"/>
  <c r="R12" i="3" a="1"/>
  <c r="R12" i="3" s="1"/>
  <c r="R13" i="3" a="1"/>
  <c r="R13" i="3" s="1"/>
  <c r="R14" i="3" a="1"/>
  <c r="R14" i="3"/>
  <c r="R15" i="3" a="1"/>
  <c r="R15" i="3"/>
  <c r="R16" i="3" a="1"/>
  <c r="R16" i="3" s="1"/>
  <c r="R17" i="3" a="1"/>
  <c r="R17" i="3" s="1"/>
  <c r="R18" i="3" a="1"/>
  <c r="R18" i="3"/>
  <c r="R19" i="3" a="1"/>
  <c r="R19" i="3"/>
  <c r="R20" i="3" a="1"/>
  <c r="R20" i="3" s="1"/>
  <c r="R21" i="3" a="1"/>
  <c r="R21" i="3" s="1"/>
  <c r="R22" i="3" a="1"/>
  <c r="R22" i="3"/>
  <c r="R23" i="3" a="1"/>
  <c r="R23" i="3"/>
  <c r="R24" i="3" a="1"/>
  <c r="R24" i="3" s="1"/>
  <c r="R25" i="3" a="1"/>
  <c r="R25" i="3" s="1"/>
  <c r="R26" i="3" a="1"/>
  <c r="R26" i="3"/>
  <c r="R27" i="3" a="1"/>
  <c r="R27" i="3"/>
  <c r="R28" i="3" a="1"/>
  <c r="R28" i="3" s="1"/>
  <c r="R29" i="3" a="1"/>
  <c r="R29" i="3" s="1"/>
  <c r="R30" i="3" a="1"/>
  <c r="R30" i="3" s="1"/>
  <c r="R31" i="3" a="1"/>
  <c r="R31" i="3"/>
  <c r="R32" i="3" a="1"/>
  <c r="R32" i="3" s="1"/>
  <c r="R33" i="3" a="1"/>
  <c r="R33" i="3" s="1"/>
  <c r="R34" i="3" a="1"/>
  <c r="R34" i="3"/>
  <c r="R35" i="3" a="1"/>
  <c r="R35" i="3" s="1"/>
  <c r="R36" i="3" a="1"/>
  <c r="R36" i="3" s="1"/>
  <c r="R37" i="3" a="1"/>
  <c r="R37" i="3" s="1"/>
  <c r="R38" i="3" a="1"/>
  <c r="R38" i="3" s="1"/>
  <c r="R39" i="3" a="1"/>
  <c r="R39" i="3" s="1"/>
  <c r="R40" i="3" a="1"/>
  <c r="R40" i="3" s="1"/>
  <c r="R41" i="3" a="1"/>
  <c r="R41" i="3" s="1"/>
  <c r="R42" i="3" a="1"/>
  <c r="R42" i="3"/>
  <c r="R43" i="3" a="1"/>
  <c r="R43" i="3" s="1"/>
  <c r="R44" i="3" a="1"/>
  <c r="R44" i="3" s="1"/>
  <c r="R45" i="3" a="1"/>
  <c r="R45" i="3" s="1"/>
  <c r="R46" i="3" a="1"/>
  <c r="R46" i="3" s="1"/>
  <c r="R47" i="3" a="1"/>
  <c r="R47" i="3"/>
  <c r="R48" i="3" a="1"/>
  <c r="R48" i="3" s="1"/>
  <c r="R49" i="3" a="1"/>
  <c r="R49" i="3" s="1"/>
  <c r="R50" i="3" a="1"/>
  <c r="R50" i="3" s="1"/>
  <c r="R51" i="3" a="1"/>
  <c r="R51" i="3" s="1"/>
  <c r="R2" i="3" a="1"/>
  <c r="R2" i="3" s="1"/>
  <c r="N12" i="3" a="1"/>
  <c r="N12" i="3" s="1"/>
  <c r="N13" i="3" a="1"/>
  <c r="N13" i="3" s="1"/>
  <c r="N14" i="3" a="1"/>
  <c r="N14" i="3" s="1"/>
  <c r="N15" i="3" a="1"/>
  <c r="N15" i="3" s="1"/>
  <c r="N16" i="3" a="1"/>
  <c r="N16" i="3" s="1"/>
  <c r="N17" i="3" a="1"/>
  <c r="N17" i="3" s="1"/>
  <c r="N18" i="3" a="1"/>
  <c r="N18" i="3" s="1"/>
  <c r="N19" i="3" a="1"/>
  <c r="N19" i="3" s="1"/>
  <c r="N20" i="3" a="1"/>
  <c r="N20" i="3" s="1"/>
  <c r="N21" i="3" a="1"/>
  <c r="N21" i="3" s="1"/>
  <c r="N22" i="3" a="1"/>
  <c r="N22" i="3" s="1"/>
  <c r="N23" i="3" a="1"/>
  <c r="N23" i="3" s="1"/>
  <c r="N24" i="3" a="1"/>
  <c r="N24" i="3" s="1"/>
  <c r="N25" i="3" a="1"/>
  <c r="N25" i="3" s="1"/>
  <c r="N26" i="3" a="1"/>
  <c r="N26" i="3" s="1"/>
  <c r="N27" i="3" a="1"/>
  <c r="N27" i="3" s="1"/>
  <c r="N28" i="3" a="1"/>
  <c r="N28" i="3" s="1"/>
  <c r="N29" i="3" a="1"/>
  <c r="N29" i="3" s="1"/>
  <c r="N30" i="3" a="1"/>
  <c r="N30" i="3" s="1"/>
  <c r="N31" i="3" a="1"/>
  <c r="N31" i="3" s="1"/>
  <c r="N32" i="3" a="1"/>
  <c r="N32" i="3" s="1"/>
  <c r="N33" i="3" a="1"/>
  <c r="N33" i="3" s="1"/>
  <c r="N34" i="3" a="1"/>
  <c r="N34" i="3" s="1"/>
  <c r="N35" i="3" a="1"/>
  <c r="N35" i="3" s="1"/>
  <c r="N36" i="3" a="1"/>
  <c r="N36" i="3" s="1"/>
  <c r="N37" i="3" a="1"/>
  <c r="N37" i="3" s="1"/>
  <c r="N38" i="3" a="1"/>
  <c r="N38" i="3" s="1"/>
  <c r="N39" i="3" a="1"/>
  <c r="N39" i="3" s="1"/>
  <c r="N40" i="3" a="1"/>
  <c r="N40" i="3" s="1"/>
  <c r="N41" i="3" a="1"/>
  <c r="N41" i="3" s="1"/>
  <c r="N42" i="3" a="1"/>
  <c r="N42" i="3" s="1"/>
  <c r="N43" i="3" a="1"/>
  <c r="N43" i="3" s="1"/>
  <c r="N44" i="3" a="1"/>
  <c r="N44" i="3" s="1"/>
  <c r="N45" i="3" a="1"/>
  <c r="N45" i="3" s="1"/>
  <c r="N46" i="3" a="1"/>
  <c r="N46" i="3" s="1"/>
  <c r="N47" i="3" a="1"/>
  <c r="N47" i="3" s="1"/>
  <c r="N48" i="3" a="1"/>
  <c r="N48" i="3" s="1"/>
  <c r="N49" i="3" a="1"/>
  <c r="N49" i="3" s="1"/>
  <c r="N50" i="3" a="1"/>
  <c r="N50" i="3" s="1"/>
  <c r="N51" i="3" a="1"/>
  <c r="N51" i="3" s="1"/>
  <c r="N3" i="3" a="1"/>
  <c r="N3" i="3" s="1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2" i="3" a="1"/>
  <c r="N2" i="3" s="1"/>
  <c r="M3" i="3" a="1"/>
  <c r="M3" i="3" s="1"/>
  <c r="M4" i="3" a="1"/>
  <c r="M4" i="3"/>
  <c r="M5" i="3" a="1"/>
  <c r="M5" i="3" s="1"/>
  <c r="M6" i="3" a="1"/>
  <c r="M6" i="3"/>
  <c r="M7" i="3" a="1"/>
  <c r="M7" i="3"/>
  <c r="M8" i="3" a="1"/>
  <c r="M8" i="3" s="1"/>
  <c r="M9" i="3" a="1"/>
  <c r="M9" i="3" s="1"/>
  <c r="M10" i="3" a="1"/>
  <c r="M10" i="3"/>
  <c r="M11" i="3" a="1"/>
  <c r="M11" i="3" s="1"/>
  <c r="M12" i="3" a="1"/>
  <c r="M12" i="3" s="1"/>
  <c r="M13" i="3" a="1"/>
  <c r="M13" i="3"/>
  <c r="M14" i="3" a="1"/>
  <c r="M14" i="3"/>
  <c r="M15" i="3" a="1"/>
  <c r="M15" i="3"/>
  <c r="M16" i="3" a="1"/>
  <c r="M16" i="3" s="1"/>
  <c r="M17" i="3" a="1"/>
  <c r="M17" i="3" s="1"/>
  <c r="M18" i="3" a="1"/>
  <c r="M18" i="3"/>
  <c r="M19" i="3" a="1"/>
  <c r="M19" i="3" s="1"/>
  <c r="M20" i="3" a="1"/>
  <c r="M20" i="3" s="1"/>
  <c r="M21" i="3" a="1"/>
  <c r="M21" i="3"/>
  <c r="M22" i="3" a="1"/>
  <c r="M22" i="3"/>
  <c r="M23" i="3" a="1"/>
  <c r="M23" i="3" s="1"/>
  <c r="M24" i="3" a="1"/>
  <c r="M24" i="3" s="1"/>
  <c r="M25" i="3" a="1"/>
  <c r="M25" i="3" s="1"/>
  <c r="M26" i="3" a="1"/>
  <c r="M26" i="3"/>
  <c r="M27" i="3" a="1"/>
  <c r="M27" i="3" s="1"/>
  <c r="M28" i="3" a="1"/>
  <c r="M28" i="3" s="1"/>
  <c r="M29" i="3" a="1"/>
  <c r="M29" i="3"/>
  <c r="M30" i="3" a="1"/>
  <c r="M30" i="3" s="1"/>
  <c r="M31" i="3" a="1"/>
  <c r="M31" i="3"/>
  <c r="M32" i="3" a="1"/>
  <c r="M32" i="3" s="1"/>
  <c r="M33" i="3" a="1"/>
  <c r="M33" i="3" s="1"/>
  <c r="M34" i="3" a="1"/>
  <c r="M34" i="3"/>
  <c r="M35" i="3" a="1"/>
  <c r="M35" i="3" s="1"/>
  <c r="M36" i="3" a="1"/>
  <c r="M36" i="3" s="1"/>
  <c r="M37" i="3" a="1"/>
  <c r="M37" i="3" s="1"/>
  <c r="M38" i="3" a="1"/>
  <c r="M38" i="3" s="1"/>
  <c r="M39" i="3" a="1"/>
  <c r="M39" i="3" s="1"/>
  <c r="M40" i="3" a="1"/>
  <c r="M40" i="3" s="1"/>
  <c r="M41" i="3" a="1"/>
  <c r="M41" i="3" s="1"/>
  <c r="M42" i="3" a="1"/>
  <c r="M42" i="3"/>
  <c r="M43" i="3" a="1"/>
  <c r="M43" i="3" s="1"/>
  <c r="M44" i="3" a="1"/>
  <c r="M44" i="3" s="1"/>
  <c r="M45" i="3" a="1"/>
  <c r="M45" i="3"/>
  <c r="M46" i="3" a="1"/>
  <c r="M46" i="3" s="1"/>
  <c r="M47" i="3" a="1"/>
  <c r="M47" i="3" s="1"/>
  <c r="M48" i="3" a="1"/>
  <c r="M48" i="3" s="1"/>
  <c r="M49" i="3" a="1"/>
  <c r="M49" i="3" s="1"/>
  <c r="M50" i="3" a="1"/>
  <c r="M50" i="3" s="1"/>
  <c r="M51" i="3" a="1"/>
  <c r="M51" i="3" s="1"/>
  <c r="M2" i="3" a="1"/>
  <c r="M2" i="3" s="1"/>
  <c r="L51" i="3" a="1"/>
  <c r="L51" i="3" s="1"/>
  <c r="K51" i="3"/>
  <c r="J51" i="3"/>
  <c r="I51" i="3"/>
  <c r="L50" i="3"/>
  <c r="L50" i="3" a="1"/>
  <c r="K50" i="3"/>
  <c r="J50" i="3"/>
  <c r="I50" i="3"/>
  <c r="L49" i="3"/>
  <c r="L49" i="3" a="1"/>
  <c r="K49" i="3"/>
  <c r="J49" i="3"/>
  <c r="I49" i="3"/>
  <c r="L48" i="3"/>
  <c r="L48" i="3" a="1"/>
  <c r="K48" i="3"/>
  <c r="J48" i="3"/>
  <c r="I48" i="3"/>
  <c r="L47" i="3" a="1"/>
  <c r="L47" i="3" s="1"/>
  <c r="K47" i="3"/>
  <c r="J47" i="3"/>
  <c r="I47" i="3"/>
  <c r="L46" i="3" a="1"/>
  <c r="L46" i="3" s="1"/>
  <c r="K46" i="3"/>
  <c r="J46" i="3"/>
  <c r="I46" i="3"/>
  <c r="L45" i="3" a="1"/>
  <c r="L45" i="3" s="1"/>
  <c r="K45" i="3"/>
  <c r="J45" i="3"/>
  <c r="I45" i="3"/>
  <c r="L44" i="3" a="1"/>
  <c r="L44" i="3" s="1"/>
  <c r="K44" i="3"/>
  <c r="J44" i="3"/>
  <c r="I44" i="3"/>
  <c r="L43" i="3" a="1"/>
  <c r="L43" i="3" s="1"/>
  <c r="K43" i="3"/>
  <c r="J43" i="3"/>
  <c r="I43" i="3"/>
  <c r="L42" i="3" a="1"/>
  <c r="L42" i="3" s="1"/>
  <c r="K42" i="3"/>
  <c r="J42" i="3"/>
  <c r="I42" i="3"/>
  <c r="L41" i="3" a="1"/>
  <c r="L41" i="3" s="1"/>
  <c r="K41" i="3"/>
  <c r="J41" i="3"/>
  <c r="I41" i="3"/>
  <c r="L40" i="3" a="1"/>
  <c r="L40" i="3" s="1"/>
  <c r="K40" i="3"/>
  <c r="J40" i="3"/>
  <c r="I40" i="3"/>
  <c r="L39" i="3" a="1"/>
  <c r="L39" i="3" s="1"/>
  <c r="K39" i="3"/>
  <c r="J39" i="3"/>
  <c r="I39" i="3"/>
  <c r="L38" i="3" a="1"/>
  <c r="L38" i="3" s="1"/>
  <c r="K38" i="3"/>
  <c r="J38" i="3"/>
  <c r="I38" i="3"/>
  <c r="L37" i="3" a="1"/>
  <c r="L37" i="3" s="1"/>
  <c r="K37" i="3"/>
  <c r="J37" i="3"/>
  <c r="I37" i="3"/>
  <c r="L36" i="3" a="1"/>
  <c r="L36" i="3" s="1"/>
  <c r="K36" i="3"/>
  <c r="J36" i="3"/>
  <c r="I36" i="3"/>
  <c r="L35" i="3" a="1"/>
  <c r="L35" i="3" s="1"/>
  <c r="K35" i="3"/>
  <c r="J35" i="3"/>
  <c r="I35" i="3"/>
  <c r="L34" i="3"/>
  <c r="L34" i="3" a="1"/>
  <c r="K34" i="3"/>
  <c r="J34" i="3"/>
  <c r="I34" i="3"/>
  <c r="L33" i="3" a="1"/>
  <c r="L33" i="3" s="1"/>
  <c r="K33" i="3"/>
  <c r="J33" i="3"/>
  <c r="I33" i="3"/>
  <c r="L32" i="3"/>
  <c r="L32" i="3" a="1"/>
  <c r="K32" i="3"/>
  <c r="J32" i="3"/>
  <c r="I32" i="3"/>
  <c r="L31" i="3" a="1"/>
  <c r="L31" i="3" s="1"/>
  <c r="K31" i="3"/>
  <c r="J31" i="3"/>
  <c r="I31" i="3"/>
  <c r="L30" i="3" a="1"/>
  <c r="L30" i="3" s="1"/>
  <c r="K30" i="3"/>
  <c r="J30" i="3"/>
  <c r="I30" i="3"/>
  <c r="L29" i="3" a="1"/>
  <c r="L29" i="3" s="1"/>
  <c r="K29" i="3"/>
  <c r="J29" i="3"/>
  <c r="I29" i="3"/>
  <c r="L28" i="3" a="1"/>
  <c r="L28" i="3" s="1"/>
  <c r="K28" i="3"/>
  <c r="J28" i="3"/>
  <c r="I28" i="3"/>
  <c r="L27" i="3" a="1"/>
  <c r="L27" i="3" s="1"/>
  <c r="K27" i="3"/>
  <c r="J27" i="3"/>
  <c r="I27" i="3"/>
  <c r="L26" i="3" a="1"/>
  <c r="L26" i="3" s="1"/>
  <c r="K26" i="3"/>
  <c r="J26" i="3"/>
  <c r="I26" i="3"/>
  <c r="L25" i="3" a="1"/>
  <c r="L25" i="3" s="1"/>
  <c r="K25" i="3"/>
  <c r="J25" i="3"/>
  <c r="I25" i="3"/>
  <c r="L24" i="3" a="1"/>
  <c r="L24" i="3" s="1"/>
  <c r="K24" i="3"/>
  <c r="J24" i="3"/>
  <c r="I24" i="3"/>
  <c r="L23" i="3" a="1"/>
  <c r="L23" i="3" s="1"/>
  <c r="K23" i="3"/>
  <c r="J23" i="3"/>
  <c r="I23" i="3"/>
  <c r="L22" i="3" a="1"/>
  <c r="L22" i="3" s="1"/>
  <c r="K22" i="3"/>
  <c r="J22" i="3"/>
  <c r="I22" i="3"/>
  <c r="L21" i="3" a="1"/>
  <c r="L21" i="3" s="1"/>
  <c r="K21" i="3"/>
  <c r="J21" i="3"/>
  <c r="I21" i="3"/>
  <c r="L20" i="3" a="1"/>
  <c r="L20" i="3" s="1"/>
  <c r="K20" i="3"/>
  <c r="J20" i="3"/>
  <c r="I20" i="3"/>
  <c r="L19" i="3" a="1"/>
  <c r="L19" i="3" s="1"/>
  <c r="K19" i="3"/>
  <c r="J19" i="3"/>
  <c r="I19" i="3"/>
  <c r="L18" i="3"/>
  <c r="L18" i="3" a="1"/>
  <c r="K18" i="3"/>
  <c r="J18" i="3"/>
  <c r="I18" i="3"/>
  <c r="L17" i="3" a="1"/>
  <c r="L17" i="3" s="1"/>
  <c r="K17" i="3"/>
  <c r="J17" i="3"/>
  <c r="I17" i="3"/>
  <c r="L16" i="3"/>
  <c r="L16" i="3" a="1"/>
  <c r="K16" i="3"/>
  <c r="J16" i="3"/>
  <c r="I16" i="3"/>
  <c r="L15" i="3" a="1"/>
  <c r="L15" i="3" s="1"/>
  <c r="K15" i="3"/>
  <c r="J15" i="3"/>
  <c r="I15" i="3"/>
  <c r="L14" i="3" a="1"/>
  <c r="L14" i="3" s="1"/>
  <c r="K14" i="3"/>
  <c r="J14" i="3"/>
  <c r="I14" i="3"/>
  <c r="L13" i="3" a="1"/>
  <c r="L13" i="3" s="1"/>
  <c r="K13" i="3"/>
  <c r="J13" i="3"/>
  <c r="I13" i="3"/>
  <c r="L12" i="3" a="1"/>
  <c r="L12" i="3" s="1"/>
  <c r="K12" i="3"/>
  <c r="J12" i="3"/>
  <c r="I12" i="3"/>
  <c r="L11" i="3" a="1"/>
  <c r="L11" i="3" s="1"/>
  <c r="K11" i="3"/>
  <c r="J11" i="3"/>
  <c r="I11" i="3"/>
  <c r="L10" i="3" a="1"/>
  <c r="L10" i="3" s="1"/>
  <c r="K10" i="3"/>
  <c r="J10" i="3"/>
  <c r="I10" i="3"/>
  <c r="L9" i="3" a="1"/>
  <c r="L9" i="3" s="1"/>
  <c r="K9" i="3"/>
  <c r="J9" i="3"/>
  <c r="I9" i="3"/>
  <c r="L8" i="3" a="1"/>
  <c r="L8" i="3" s="1"/>
  <c r="K8" i="3"/>
  <c r="J8" i="3"/>
  <c r="I8" i="3"/>
  <c r="L7" i="3" a="1"/>
  <c r="L7" i="3" s="1"/>
  <c r="K7" i="3"/>
  <c r="J7" i="3"/>
  <c r="I7" i="3"/>
  <c r="L6" i="3" a="1"/>
  <c r="L6" i="3" s="1"/>
  <c r="K6" i="3"/>
  <c r="J6" i="3"/>
  <c r="I6" i="3"/>
  <c r="L5" i="3" a="1"/>
  <c r="L5" i="3" s="1"/>
  <c r="K5" i="3"/>
  <c r="J5" i="3"/>
  <c r="I5" i="3"/>
  <c r="L4" i="3" a="1"/>
  <c r="L4" i="3" s="1"/>
  <c r="K4" i="3"/>
  <c r="J4" i="3"/>
  <c r="I4" i="3"/>
  <c r="L3" i="3" a="1"/>
  <c r="L3" i="3" s="1"/>
  <c r="K3" i="3"/>
  <c r="J3" i="3"/>
  <c r="I3" i="3"/>
  <c r="L2" i="3"/>
  <c r="L2" i="3" a="1"/>
  <c r="K2" i="3"/>
  <c r="J2" i="3"/>
  <c r="I2" i="3"/>
  <c r="Q3" i="3" a="1"/>
  <c r="Q11" i="3" a="1"/>
  <c r="Q37" i="3" a="1"/>
  <c r="Q8" i="3" a="1"/>
  <c r="Q2" i="3" a="1"/>
  <c r="Q45" i="3" a="1"/>
  <c r="Q48" i="3" a="1"/>
  <c r="Q6" i="3" a="1"/>
  <c r="Q49" i="3" a="1"/>
  <c r="Q18" i="3" a="1"/>
  <c r="Q42" i="3" a="1"/>
  <c r="Q30" i="3" a="1"/>
  <c r="Q38" i="3" a="1"/>
  <c r="Q46" i="3" a="1"/>
  <c r="Q24" i="3" a="1"/>
  <c r="Q23" i="3" a="1"/>
  <c r="Q16" i="3" a="1"/>
  <c r="Q15" i="3" a="1"/>
  <c r="Q7" i="3" a="1"/>
  <c r="Q34" i="3" a="1"/>
  <c r="Q19" i="3" a="1"/>
  <c r="Q27" i="3" a="1"/>
  <c r="Q35" i="3" a="1"/>
  <c r="Q43" i="3" a="1"/>
  <c r="Q51" i="3" a="1"/>
  <c r="Q4" i="3" a="1"/>
  <c r="Q12" i="3" a="1"/>
  <c r="Q20" i="3" a="1"/>
  <c r="Q28" i="3" a="1"/>
  <c r="Q36" i="3" a="1"/>
  <c r="Q44" i="3" a="1"/>
  <c r="Q5" i="3" a="1"/>
  <c r="Q13" i="3" a="1"/>
  <c r="Q21" i="3" a="1"/>
  <c r="Q39" i="3" a="1"/>
  <c r="Q50" i="3" a="1"/>
  <c r="Q29" i="3" a="1"/>
  <c r="Q47" i="3" a="1"/>
  <c r="Q32" i="3" a="1"/>
  <c r="Q14" i="3" a="1"/>
  <c r="Q22" i="3" a="1"/>
  <c r="Q40" i="3" a="1"/>
  <c r="Q9" i="3" a="1"/>
  <c r="Q17" i="3" a="1"/>
  <c r="Q25" i="3" a="1"/>
  <c r="Q33" i="3" a="1"/>
  <c r="Q41" i="3" a="1"/>
  <c r="Q10" i="3" a="1"/>
  <c r="Q26" i="3" a="1"/>
  <c r="Q31" i="3" a="1"/>
  <c r="Q32" i="3" l="1"/>
  <c r="I32" i="2" s="1"/>
  <c r="Q50" i="3"/>
  <c r="I50" i="2" s="1"/>
  <c r="Q34" i="3"/>
  <c r="I34" i="2" s="1"/>
  <c r="Q26" i="3"/>
  <c r="I26" i="2" s="1"/>
  <c r="Q10" i="3"/>
  <c r="I10" i="2" s="1"/>
  <c r="Q41" i="3"/>
  <c r="I41" i="2" s="1"/>
  <c r="Q33" i="3"/>
  <c r="I33" i="2" s="1"/>
  <c r="Q25" i="3"/>
  <c r="I25" i="2" s="1"/>
  <c r="Q17" i="3"/>
  <c r="I17" i="2" s="1"/>
  <c r="Q9" i="3"/>
  <c r="I9" i="2" s="1"/>
  <c r="Q40" i="3"/>
  <c r="I40" i="2" s="1"/>
  <c r="Q42" i="3"/>
  <c r="I42" i="2" s="1"/>
  <c r="Q18" i="3"/>
  <c r="I18" i="2" s="1"/>
  <c r="Q49" i="3"/>
  <c r="I49" i="2" s="1"/>
  <c r="Q48" i="3"/>
  <c r="I48" i="2" s="1"/>
  <c r="Q8" i="3"/>
  <c r="I8" i="2" s="1"/>
  <c r="Q47" i="3"/>
  <c r="I47" i="2" s="1"/>
  <c r="Q39" i="3"/>
  <c r="I39" i="2" s="1"/>
  <c r="Q31" i="3"/>
  <c r="I31" i="2" s="1"/>
  <c r="Q7" i="3"/>
  <c r="I7" i="2" s="1"/>
  <c r="Q15" i="3"/>
  <c r="I15" i="2" s="1"/>
  <c r="Q16" i="3"/>
  <c r="I16" i="2" s="1"/>
  <c r="Q23" i="3"/>
  <c r="I23" i="2" s="1"/>
  <c r="Q24" i="3"/>
  <c r="I24" i="2" s="1"/>
  <c r="Q46" i="3"/>
  <c r="I46" i="2" s="1"/>
  <c r="Q38" i="3"/>
  <c r="I38" i="2" s="1"/>
  <c r="Q30" i="3"/>
  <c r="I30" i="2" s="1"/>
  <c r="Q22" i="3"/>
  <c r="I22" i="2" s="1"/>
  <c r="Q14" i="3"/>
  <c r="I14" i="2" s="1"/>
  <c r="Q6" i="3"/>
  <c r="I6" i="2" s="1"/>
  <c r="Q45" i="3"/>
  <c r="I45" i="2" s="1"/>
  <c r="Q37" i="3"/>
  <c r="I37" i="2" s="1"/>
  <c r="Q29" i="3"/>
  <c r="I29" i="2" s="1"/>
  <c r="Q21" i="3"/>
  <c r="I21" i="2" s="1"/>
  <c r="Q13" i="3"/>
  <c r="I13" i="2" s="1"/>
  <c r="Q5" i="3"/>
  <c r="I5" i="2" s="1"/>
  <c r="Q44" i="3"/>
  <c r="I44" i="2" s="1"/>
  <c r="Q36" i="3"/>
  <c r="I36" i="2" s="1"/>
  <c r="Q28" i="3"/>
  <c r="I28" i="2" s="1"/>
  <c r="Q20" i="3"/>
  <c r="I20" i="2" s="1"/>
  <c r="Q12" i="3"/>
  <c r="I12" i="2" s="1"/>
  <c r="Q4" i="3"/>
  <c r="I4" i="2" s="1"/>
  <c r="Q51" i="3"/>
  <c r="I51" i="2" s="1"/>
  <c r="Q43" i="3"/>
  <c r="I43" i="2" s="1"/>
  <c r="Q35" i="3"/>
  <c r="I35" i="2" s="1"/>
  <c r="Q27" i="3"/>
  <c r="I27" i="2" s="1"/>
  <c r="Q19" i="3"/>
  <c r="I19" i="2" s="1"/>
  <c r="Q11" i="3"/>
  <c r="I11" i="2" s="1"/>
  <c r="Q3" i="3"/>
  <c r="I3" i="2" s="1"/>
  <c r="Q2" i="3"/>
  <c r="I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<sst xmlns="http://schemas.openxmlformats.org/spreadsheetml/2006/main" count="367" uniqueCount="303">
  <si>
    <t>ID</t>
  </si>
  <si>
    <t>Full info</t>
  </si>
  <si>
    <t>Email</t>
  </si>
  <si>
    <t>Location</t>
  </si>
  <si>
    <t>Date</t>
  </si>
  <si>
    <t>Sales</t>
  </si>
  <si>
    <t>Notes</t>
  </si>
  <si>
    <t>C001</t>
  </si>
  <si>
    <t>Pooja Kumar#1000000001</t>
  </si>
  <si>
    <t>pooja kumar#1000000001@gmail.com</t>
  </si>
  <si>
    <t>Chennai600674</t>
  </si>
  <si>
    <t>Jan 12 2025</t>
  </si>
  <si>
    <t>PoojaKumar#56906</t>
  </si>
  <si>
    <t>call later</t>
  </si>
  <si>
    <t>C002</t>
  </si>
  <si>
    <t>Vikram Saxena;1000000002</t>
  </si>
  <si>
    <t>vikram saxena;1000000002@gmail.com</t>
  </si>
  <si>
    <t>Chennai600332</t>
  </si>
  <si>
    <t>19-01-25</t>
  </si>
  <si>
    <t>Vikram_Saxena86483</t>
  </si>
  <si>
    <t>C003</t>
  </si>
  <si>
    <t>Pallavi Dubey-1000000003</t>
  </si>
  <si>
    <t>pallavi dubey-1000000003@gmail.com</t>
  </si>
  <si>
    <t>Bangalore-560559</t>
  </si>
  <si>
    <t>07-01-25</t>
  </si>
  <si>
    <t>Pallavi_Dubey66757</t>
  </si>
  <si>
    <t>followup@high</t>
  </si>
  <si>
    <t>C004</t>
  </si>
  <si>
    <t>Krishna Trivedi;1000000004</t>
  </si>
  <si>
    <t>krishna trivedi;1000000004@gmail.com</t>
  </si>
  <si>
    <t>Bangalore-560595</t>
  </si>
  <si>
    <t>Jan 7 2025</t>
  </si>
  <si>
    <t>Krishna_Trivedi52781</t>
  </si>
  <si>
    <t>VIP client</t>
  </si>
  <si>
    <t>C005</t>
  </si>
  <si>
    <t>Kavya Ghosh-1000000005</t>
  </si>
  <si>
    <t>kavya ghosh;1000000005@outlook.com</t>
  </si>
  <si>
    <t>Bangalore-560045</t>
  </si>
  <si>
    <t>Jan 18 2025</t>
  </si>
  <si>
    <t>Kavya_Ghosh67416</t>
  </si>
  <si>
    <t>urgent!!</t>
  </si>
  <si>
    <t>C006</t>
  </si>
  <si>
    <t>Vikram Joshi;1000000006</t>
  </si>
  <si>
    <t>vikram joshi;1000000006@yahoo.com</t>
  </si>
  <si>
    <t>Delhi-110928</t>
  </si>
  <si>
    <t>Jan 4 2025</t>
  </si>
  <si>
    <t>VikramSales15383</t>
  </si>
  <si>
    <t>pending!!</t>
  </si>
  <si>
    <t>C007</t>
  </si>
  <si>
    <t>Sai Kumar#1000000007</t>
  </si>
  <si>
    <t>sai kumar#1000000007@gmail.com</t>
  </si>
  <si>
    <t>Hyderabad-500929</t>
  </si>
  <si>
    <t>16-01-25</t>
  </si>
  <si>
    <t>SaiKumar#98580</t>
  </si>
  <si>
    <t>C008</t>
  </si>
  <si>
    <t>Rohan Sharma;1000000008</t>
  </si>
  <si>
    <t>rohan sharma;1000000008@outlook.com</t>
  </si>
  <si>
    <t>Mumbai 400209</t>
  </si>
  <si>
    <t>Jan 27 2025</t>
  </si>
  <si>
    <t>RohanSales61329</t>
  </si>
  <si>
    <t>C009</t>
  </si>
  <si>
    <t>Aditi Kumar_1000000009</t>
  </si>
  <si>
    <t>aditi kumar_1000000009@outlook.com</t>
  </si>
  <si>
    <t>Hyderabad-500725</t>
  </si>
  <si>
    <t>Jan 10 2025</t>
  </si>
  <si>
    <t>AditiKumar34319</t>
  </si>
  <si>
    <t>C010</t>
  </si>
  <si>
    <t>Vihaan Saxena#1000000010</t>
  </si>
  <si>
    <t>vihaan saxena#1000000010@yahoo.com</t>
  </si>
  <si>
    <t>Bangalore-560940</t>
  </si>
  <si>
    <t>05-01-25</t>
  </si>
  <si>
    <t>VihaanSaxena#67850</t>
  </si>
  <si>
    <t>C011</t>
  </si>
  <si>
    <t>Pooja Kumar#1000000011</t>
  </si>
  <si>
    <t>pooja kumar#1000000011@gmail.com</t>
  </si>
  <si>
    <t>Chennai600883</t>
  </si>
  <si>
    <t>09-01-25</t>
  </si>
  <si>
    <t>Arjun_Sharma34366</t>
  </si>
  <si>
    <t>C012</t>
  </si>
  <si>
    <t>Vikram Saxena_1000000012</t>
  </si>
  <si>
    <t>vikram saxena;1000000012@gmail.com</t>
  </si>
  <si>
    <t>Delhi-110689</t>
  </si>
  <si>
    <t>Jan 28 2025</t>
  </si>
  <si>
    <t>RahulMehta#6557</t>
  </si>
  <si>
    <t>C013</t>
  </si>
  <si>
    <t>Pallavi Dubey;1000000013</t>
  </si>
  <si>
    <t>pallavi dubey;1000000013@gmail.com</t>
  </si>
  <si>
    <t>Pune 411529</t>
  </si>
  <si>
    <t>Jan 9 2025</t>
  </si>
  <si>
    <t>VivaanReddy69930</t>
  </si>
  <si>
    <t>new lead</t>
  </si>
  <si>
    <t>C014</t>
  </si>
  <si>
    <t>Krishna Trivedi;1000000014</t>
  </si>
  <si>
    <t>krishna trivedi;1000000014@gmail.com</t>
  </si>
  <si>
    <t>Bangalore-560059</t>
  </si>
  <si>
    <t>Kavya_Mehta36723</t>
  </si>
  <si>
    <t>C015</t>
  </si>
  <si>
    <t>Kavya Ghosh-1000000015</t>
  </si>
  <si>
    <t>kavya ghosh;1000000015@outlook.com</t>
  </si>
  <si>
    <t>Mumbai 400574</t>
  </si>
  <si>
    <t>Jan 2 2025</t>
  </si>
  <si>
    <t>Priya_Chauhan92799</t>
  </si>
  <si>
    <t>C016</t>
  </si>
  <si>
    <t>Vikram Joshi;1000000016</t>
  </si>
  <si>
    <t>vikram joshi;1000000016@yahoo.com</t>
  </si>
  <si>
    <t>Bangalore-560201</t>
  </si>
  <si>
    <t>Jan 13 2025</t>
  </si>
  <si>
    <t>RiteshSales94896</t>
  </si>
  <si>
    <t>C017</t>
  </si>
  <si>
    <t>Sai Kumar#1000000017</t>
  </si>
  <si>
    <t>sai kumar#1000000017@gmail.com</t>
  </si>
  <si>
    <t>Chennai600667</t>
  </si>
  <si>
    <t>Jan 6 2025</t>
  </si>
  <si>
    <t>RiteshMehta#55501</t>
  </si>
  <si>
    <t>C018</t>
  </si>
  <si>
    <t>Rohan Sharma;1000000018</t>
  </si>
  <si>
    <t>rohan sharma;1000000018@outlook.com</t>
  </si>
  <si>
    <t>Bangalore-560156</t>
  </si>
  <si>
    <t>Jan 11 2025</t>
  </si>
  <si>
    <t>AdityaSales74583</t>
  </si>
  <si>
    <t>C019</t>
  </si>
  <si>
    <t>Aditi Kumar_1000000019</t>
  </si>
  <si>
    <t>aditi kumar_1000000019@outlook.com</t>
  </si>
  <si>
    <t>Bangalore-560586</t>
  </si>
  <si>
    <t>04-01-25</t>
  </si>
  <si>
    <t>ArjunSales92974</t>
  </si>
  <si>
    <t>C020</t>
  </si>
  <si>
    <t>Vihaan Saxena#1000000020</t>
  </si>
  <si>
    <t>vihaan saxena#1000000020@yahoo.com</t>
  </si>
  <si>
    <t>Hyderabad-500706</t>
  </si>
  <si>
    <t>Jan 25 2025</t>
  </si>
  <si>
    <t>Sai_Desai30298</t>
  </si>
  <si>
    <t>C021</t>
  </si>
  <si>
    <t>Pooja Kumar#1000000021</t>
  </si>
  <si>
    <t>pooja kumar#1000000021@gmail.com</t>
  </si>
  <si>
    <t>Pune 411481</t>
  </si>
  <si>
    <t>15-01-25</t>
  </si>
  <si>
    <t>IshaSales31131</t>
  </si>
  <si>
    <t>C022</t>
  </si>
  <si>
    <t>Vikram Saxena;1000000022</t>
  </si>
  <si>
    <t>vikram saxena;1000000022@gmail.com</t>
  </si>
  <si>
    <t>Hyderabad-500047</t>
  </si>
  <si>
    <t>YashAgarwal76114</t>
  </si>
  <si>
    <t>C023</t>
  </si>
  <si>
    <t>Pallavi Dubey;1000000023</t>
  </si>
  <si>
    <t>pallavi dubey;1000000023@gmail.com</t>
  </si>
  <si>
    <t>Bangalore-560572</t>
  </si>
  <si>
    <t>KomalSales65983</t>
  </si>
  <si>
    <t>C024</t>
  </si>
  <si>
    <t>Krishna Trivedi;1000000024</t>
  </si>
  <si>
    <t>krishna trivedi;1000000024@gmail.com</t>
  </si>
  <si>
    <t>Pune 411206</t>
  </si>
  <si>
    <t>Jan 24 2025</t>
  </si>
  <si>
    <t>Vivaan_Verma45343</t>
  </si>
  <si>
    <t>C025</t>
  </si>
  <si>
    <t>Aarav Mehta#1000000025</t>
  </si>
  <si>
    <t>aaravmehta#1000000025@gmail.com</t>
  </si>
  <si>
    <t>Chennai-500025</t>
  </si>
  <si>
    <t>Jan 1 2025</t>
  </si>
  <si>
    <t>AaravSales50025</t>
  </si>
  <si>
    <t>C026</t>
  </si>
  <si>
    <t>Diya Sharma#1000000026</t>
  </si>
  <si>
    <t>diyasharma#1000000026@gmail.com</t>
  </si>
  <si>
    <t>Bangalore-500026</t>
  </si>
  <si>
    <t>DiyaSales50026</t>
  </si>
  <si>
    <t>C027</t>
  </si>
  <si>
    <t>Kabir Verma#1000000027</t>
  </si>
  <si>
    <t>kabirverma#1000000027@gmail.com</t>
  </si>
  <si>
    <t>Hyderabad-500027</t>
  </si>
  <si>
    <t>Jan 3 2025</t>
  </si>
  <si>
    <t>KabirSales50027</t>
  </si>
  <si>
    <t>C028</t>
  </si>
  <si>
    <t>Ananya Gupta#1000000028</t>
  </si>
  <si>
    <t>ananyagupta#1000000028@gmail.com</t>
  </si>
  <si>
    <t>Mumbai-500028</t>
  </si>
  <si>
    <t>AnanyaSales50028</t>
  </si>
  <si>
    <t>C029</t>
  </si>
  <si>
    <t>Rohan Iyer#1000000029</t>
  </si>
  <si>
    <t>rohaniyer#1000000029@gmail.com</t>
  </si>
  <si>
    <t>Delhi-500029</t>
  </si>
  <si>
    <t>Jan 5 2025</t>
  </si>
  <si>
    <t>RohanSales50029</t>
  </si>
  <si>
    <t>C030</t>
  </si>
  <si>
    <t>Sneha Nair#1000000030</t>
  </si>
  <si>
    <t>snehanair#1000000030@gmail.com</t>
  </si>
  <si>
    <t>Pune-500030</t>
  </si>
  <si>
    <t>SnehaSales50030</t>
  </si>
  <si>
    <t>C031</t>
  </si>
  <si>
    <t>Aarav Mehta#1000000031</t>
  </si>
  <si>
    <t>aaravmehta#1000000031@gmail.com</t>
  </si>
  <si>
    <t>Chennai-500031</t>
  </si>
  <si>
    <t>AaravSales50031</t>
  </si>
  <si>
    <t>C032</t>
  </si>
  <si>
    <t>Diya Sharma#1000000032</t>
  </si>
  <si>
    <t>diyasharma#1000000032@gmail.com</t>
  </si>
  <si>
    <t>Bangalore-500032</t>
  </si>
  <si>
    <t>Jan 8 2025</t>
  </si>
  <si>
    <t>DiyaSales50032</t>
  </si>
  <si>
    <t>C033</t>
  </si>
  <si>
    <t>Kabir Verma#1000000033</t>
  </si>
  <si>
    <t>kabirverma#1000000033@gmail.com</t>
  </si>
  <si>
    <t>Hyderabad-500033</t>
  </si>
  <si>
    <t>KabirSales50033</t>
  </si>
  <si>
    <t>C034</t>
  </si>
  <si>
    <t>Ananya Gupta#1000000034</t>
  </si>
  <si>
    <t>ananyagupta#1000000034@gmail.com</t>
  </si>
  <si>
    <t>Mumbai-500034</t>
  </si>
  <si>
    <t>AnanyaSales50034</t>
  </si>
  <si>
    <t>C035</t>
  </si>
  <si>
    <t>Rohan Iyer#1000000035</t>
  </si>
  <si>
    <t>rohaniyer#1000000035@gmail.com</t>
  </si>
  <si>
    <t>Delhi-500035</t>
  </si>
  <si>
    <t>RohanSales50035</t>
  </si>
  <si>
    <t>C036</t>
  </si>
  <si>
    <t>Sneha Nair#1000000036</t>
  </si>
  <si>
    <t>snehanair#1000000036@gmail.com</t>
  </si>
  <si>
    <t>Pune-500036</t>
  </si>
  <si>
    <t>SnehaSales50036</t>
  </si>
  <si>
    <t>C037</t>
  </si>
  <si>
    <t>Aarav Mehta#1000000037</t>
  </si>
  <si>
    <t>aaravmehta#1000000037@gmail.com</t>
  </si>
  <si>
    <t>Chennai-500037</t>
  </si>
  <si>
    <t>AaravSales50037</t>
  </si>
  <si>
    <t>C038</t>
  </si>
  <si>
    <t>Diya Sharma#1000000038</t>
  </si>
  <si>
    <t>diyasharma#1000000038@gmail.com</t>
  </si>
  <si>
    <t>Bangalore-500038</t>
  </si>
  <si>
    <t>Jan 14 2025</t>
  </si>
  <si>
    <t>DiyaSales50038</t>
  </si>
  <si>
    <t>C039</t>
  </si>
  <si>
    <t>Kabir Verma#1000000039</t>
  </si>
  <si>
    <t>kabirverma#1000000039@gmail.com</t>
  </si>
  <si>
    <t>Hyderabad-500039</t>
  </si>
  <si>
    <t>Jan 15 2025</t>
  </si>
  <si>
    <t>KabirSales50039</t>
  </si>
  <si>
    <t>C040</t>
  </si>
  <si>
    <t>Ananya Gupta#1000000040</t>
  </si>
  <si>
    <t>ananyagupta#1000000040@gmail.com</t>
  </si>
  <si>
    <t>Mumbai-500040</t>
  </si>
  <si>
    <t>Jan 16 2025</t>
  </si>
  <si>
    <t>AnanyaSales50040</t>
  </si>
  <si>
    <t>C041</t>
  </si>
  <si>
    <t>Rohan Iyer#1000000041</t>
  </si>
  <si>
    <t>rohaniyer#1000000041@gmail.com</t>
  </si>
  <si>
    <t>Delhi-500041</t>
  </si>
  <si>
    <t>Jan 17 2025</t>
  </si>
  <si>
    <t>RohanSales50041</t>
  </si>
  <si>
    <t>C042</t>
  </si>
  <si>
    <t>Sneha Nair#1000000042</t>
  </si>
  <si>
    <t>snehanair#1000000042@gmail.com</t>
  </si>
  <si>
    <t>Pune-500042</t>
  </si>
  <si>
    <t>SnehaSales50042</t>
  </si>
  <si>
    <t>C043</t>
  </si>
  <si>
    <t>Aarav Mehta#1000000043</t>
  </si>
  <si>
    <t>aaravmehta#1000000043@gmail.com</t>
  </si>
  <si>
    <t>Chennai-500043</t>
  </si>
  <si>
    <t>Jan 19 2025</t>
  </si>
  <si>
    <t>AaravSales50043</t>
  </si>
  <si>
    <t>C044</t>
  </si>
  <si>
    <t>Diya Sharma#1000000044</t>
  </si>
  <si>
    <t>diyasharma#1000000044@gmail.com</t>
  </si>
  <si>
    <t>Bangalore-500044</t>
  </si>
  <si>
    <t>Jan 20 2025</t>
  </si>
  <si>
    <t>DiyaSales50044</t>
  </si>
  <si>
    <t>C045</t>
  </si>
  <si>
    <t>Kabir Verma#1000000045</t>
  </si>
  <si>
    <t>kabirverma#1000000045@gmail.com</t>
  </si>
  <si>
    <t>Hyderabad-500045</t>
  </si>
  <si>
    <t>Jan 21 2025</t>
  </si>
  <si>
    <t>KabirSales50045</t>
  </si>
  <si>
    <t>C046</t>
  </si>
  <si>
    <t>Ananya Gupta#1000000046</t>
  </si>
  <si>
    <t>ananyagupta#1000000046@gmail.com</t>
  </si>
  <si>
    <t>Mumbai-500046</t>
  </si>
  <si>
    <t>Jan 22 2025</t>
  </si>
  <si>
    <t>AnanyaSales50046</t>
  </si>
  <si>
    <t>C047</t>
  </si>
  <si>
    <t>Rohan Iyer#1000000047</t>
  </si>
  <si>
    <t>rohaniyer#1000000047@gmail.com</t>
  </si>
  <si>
    <t>Delhi-500047</t>
  </si>
  <si>
    <t>Jan 23 2025</t>
  </si>
  <si>
    <t>RohanSales50047</t>
  </si>
  <si>
    <t>C048</t>
  </si>
  <si>
    <t>Sneha Nair#1000000048</t>
  </si>
  <si>
    <t>snehanair#1000000048@gmail.com</t>
  </si>
  <si>
    <t>Pune-500048</t>
  </si>
  <si>
    <t>SnehaSales50048</t>
  </si>
  <si>
    <t>C049</t>
  </si>
  <si>
    <t>Aarav Mehta#1000000049</t>
  </si>
  <si>
    <t>aaravmehta#1000000049@gmail.com</t>
  </si>
  <si>
    <t>Chennai-500049</t>
  </si>
  <si>
    <t>AaravSales50049</t>
  </si>
  <si>
    <t>C050</t>
  </si>
  <si>
    <t>Diya Sharma#1000000050</t>
  </si>
  <si>
    <t>diyasharma#1000000050@gmail.com</t>
  </si>
  <si>
    <t>Bangalore-500050</t>
  </si>
  <si>
    <t>Jan 26 2025</t>
  </si>
  <si>
    <t>DiyaSales50050</t>
  </si>
  <si>
    <t>First Name</t>
  </si>
  <si>
    <t>Last Name</t>
  </si>
  <si>
    <t>Phone No</t>
  </si>
  <si>
    <t>Email ID</t>
  </si>
  <si>
    <t>Pincode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</si>
</sst>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14" fontId="0" fillId="0" borderId="0" xfId="0" applyNumberFormat="1"/>
    <xf numFmtId="0" fontId="0" fillId="3" borderId="0" xfId="0" applyFill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4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BE1BA-03A2-4086-BC6B-9B6C1457B525}">
  <dimension ref="A1:R51"/>
  <sheetViews>
    <sheetView showGridLines="0" tabSelected="1" zoomScale="105" zoomScaleNormal="105" workbookViewId="0">
      <selection activeCell="F10" sqref="F10"/>
    </sheetView>
  </sheetViews>
  <sheetFormatPr defaultRowHeight="14.4" x14ac:dyDescent="0.3"/>
  <cols>
    <col min="1" max="1" width="5.109375" bestFit="1" customWidth="1"/>
    <col min="2" max="2" width="23.88671875" bestFit="1" customWidth="1"/>
    <col min="3" max="3" width="34.5546875" bestFit="1" customWidth="1"/>
    <col min="4" max="4" width="16.33203125" bestFit="1" customWidth="1"/>
    <col min="5" max="5" width="10.21875" bestFit="1" customWidth="1"/>
    <col min="6" max="6" width="18.44140625" bestFit="1" customWidth="1"/>
    <col min="7" max="7" width="12.6640625" bestFit="1" customWidth="1"/>
    <col min="8" max="8" width="1.44140625" style="1" customWidth="1"/>
    <col min="10" max="11" width="9.77734375" bestFit="1" customWidth="1"/>
    <col min="12" max="12" width="11.21875" bestFit="1" customWidth="1"/>
    <col min="13" max="13" width="35.33203125" style="7" bestFit="1" customWidth="1"/>
    <col min="14" max="14" width="11.21875" customWidth="1"/>
    <col min="15" max="15" width="9.77734375" customWidth="1"/>
    <col min="16" max="16" width="12.5546875" bestFit="1" customWidth="1"/>
    <col min="18" max="18" width="13.5546875" customWidth="1"/>
  </cols>
  <sheetData>
    <row r="1" spans="1:1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s="8" t="s">
        <v>0</v>
      </c>
      <c r="J1" s="8" t="s">
        <v>298</v>
      </c>
      <c r="K1" s="8" t="s">
        <v>299</v>
      </c>
      <c r="L1" s="8" t="s">
        <v>300</v>
      </c>
      <c r="M1" s="8" t="s">
        <v>301</v>
      </c>
      <c r="N1" s="8" t="s">
        <v>3</v>
      </c>
      <c r="O1" s="8" t="s">
        <v>302</v>
      </c>
      <c r="P1" s="8" t="s">
        <v>4</v>
      </c>
      <c r="Q1" s="8" t="s">
        <v>5</v>
      </c>
      <c r="R1" s="8" t="s">
        <v>6</v>
      </c>
    </row>
    <row r="2" spans="1:18" x14ac:dyDescent="0.3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I2" s="4" t="str">
        <f>A2</f>
        <v>C001</v>
      </c>
      <c r="J2" s="4" t="str">
        <f>LEFT(B2, FIND(" ", B2) - 1)</f>
        <v>Pooja</v>
      </c>
      <c r="K2" s="4" t="str">
        <f>_xlfn.TEXTBEFORE(_xlfn.TEXTAFTER(B2, " "), {"#",";","_","-"})</f>
        <v>Kumar</v>
      </c>
      <c r="L2" s="4" t="str" cm="1">
        <f t="array" ref="L2">LEFT(_xlfn.CONCAT(IFERROR(MID(B2, _xlfn.SEQUENCE(LEN(B2)), 1) + 0, "")), 10)</f>
        <v>1000000001</v>
      </c>
      <c r="M2" s="6" t="str" cm="1">
        <f t="array" ref="M2">_xlfn.LET(
    _xlpm.rawEmail, SUBSTITUTE(C2,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poojakumar1000000001@gmail.com</v>
      </c>
      <c r="N2" s="4" t="str" cm="1">
        <f t="array" ref="N2:O2">_xlfn.LET(
    _xlpm.raw, SUBSTITUTE(SUBSTITUTE(SUBSTITUTE(SUBSTITUTE(D2, ";", " "), "#", " "), "_", " "), "-", " "),
    _xlpm.clean, TRIM(_xlpm.raw),
    _xlpm.pin, RIGHT(_xlpm.clean, 6),
    _xlpm.city, TRIM(LEFT(_xlpm.clean, LEN(_xlpm.clean)-6)),
    _xlfn.HSTACK(_xlpm.city, _xlpm.pin)
)</f>
        <v>Chennai</v>
      </c>
      <c r="O2" s="4" t="str">
        <v>600674</v>
      </c>
      <c r="P2" s="5" cm="1">
        <f t="array" ref="P2">_xlfn.LET(
    _xlpm.val, TRIM(E2),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45669</v>
      </c>
      <c r="Q2" s="4" t="str" cm="1">
        <f t="array" aca="1" ref="Q2" ca="1">_xlfn.TEXTJOIN("", TRUE, IFERROR(MID(F2, ROW(INDIRECT("1:" &amp; LEN(F2))), 1) * 1, ""))</f>
        <v>56906</v>
      </c>
      <c r="R2" s="4" t="str" cm="1">
        <f t="array" ref="R2">TRIM(_xlfn.REDUCE(G2, {"@",", ","!"}, _xlfn.LAMBDA(_xlpm.a,_xlpm.b, SUBSTITUTE(_xlpm.a, _xlpm.b, ""))))</f>
        <v>call later</v>
      </c>
    </row>
    <row r="3" spans="1:18" x14ac:dyDescent="0.3">
      <c r="A3" t="s">
        <v>14</v>
      </c>
      <c r="B3" t="s">
        <v>15</v>
      </c>
      <c r="C3" t="s">
        <v>16</v>
      </c>
      <c r="D3" t="s">
        <v>17</v>
      </c>
      <c r="E3" t="s">
        <v>18</v>
      </c>
      <c r="F3" t="s">
        <v>19</v>
      </c>
      <c r="G3" t="s">
        <v>13</v>
      </c>
      <c r="I3" s="4" t="str">
        <f t="shared" ref="I3:I51" si="0">A3</f>
        <v>C002</v>
      </c>
      <c r="J3" s="4" t="str">
        <f t="shared" ref="J3:J51" si="1">LEFT(B3, FIND(" ", B3) - 1)</f>
        <v>Vikram</v>
      </c>
      <c r="K3" s="4" t="str">
        <f>_xlfn.TEXTBEFORE(_xlfn.TEXTAFTER(B3, " "), {"#",";","_","-"})</f>
        <v>Saxena</v>
      </c>
      <c r="L3" s="4" t="str" cm="1">
        <f t="array" ref="L3">LEFT(_xlfn.CONCAT(IFERROR(MID(B3, _xlfn.SEQUENCE(LEN(B3)), 1) + 0, "")), 10)</f>
        <v>1000000002</v>
      </c>
      <c r="M3" s="6" t="str" cm="1">
        <f t="array" ref="M3">_xlfn.LET(
    _xlpm.rawEmail, SUBSTITUTE(C3,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vikramsaxena1000000002@gmail.com</v>
      </c>
      <c r="N3" s="4" t="str" cm="1">
        <f t="array" ref="N3:O3">_xlfn.LET(
    _xlpm.raw, SUBSTITUTE(SUBSTITUTE(SUBSTITUTE(SUBSTITUTE(D3, ";", " "), "#", " "), "_", " "), "-", " "),
    _xlpm.clean, TRIM(_xlpm.raw),
    _xlpm.pin, RIGHT(_xlpm.clean, 6),
    _xlpm.city, TRIM(LEFT(_xlpm.clean, LEN(_xlpm.clean)-6)),
    _xlfn.HSTACK(_xlpm.city, _xlpm.pin)
)</f>
        <v>Chennai</v>
      </c>
      <c r="O3" s="4" t="str">
        <v>600332</v>
      </c>
      <c r="P3" s="5" cm="1">
        <f t="array" ref="P3">_xlfn.LET(
    _xlpm.val, TRIM(E3),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45676</v>
      </c>
      <c r="Q3" s="4" t="str" cm="1">
        <f t="array" aca="1" ref="Q3" ca="1">_xlfn.TEXTJOIN("", TRUE, IFERROR(MID(F3, ROW(INDIRECT("1:" &amp; LEN(F3))), 1) * 1, ""))</f>
        <v>86483</v>
      </c>
      <c r="R3" s="4" t="str" cm="1">
        <f t="array" ref="R3">TRIM(_xlfn.REDUCE(G3, {"@",", ","!"}, _xlfn.LAMBDA(_xlpm.a,_xlpm.b, SUBSTITUTE(_xlpm.a, _xlpm.b, ""))))</f>
        <v>call later</v>
      </c>
    </row>
    <row r="4" spans="1:18" x14ac:dyDescent="0.3">
      <c r="A4" t="s">
        <v>20</v>
      </c>
      <c r="B4" t="s">
        <v>21</v>
      </c>
      <c r="C4" t="s">
        <v>22</v>
      </c>
      <c r="D4" t="s">
        <v>23</v>
      </c>
      <c r="E4" t="s">
        <v>24</v>
      </c>
      <c r="F4" t="s">
        <v>25</v>
      </c>
      <c r="G4" t="s">
        <v>26</v>
      </c>
      <c r="I4" s="4" t="str">
        <f t="shared" si="0"/>
        <v>C003</v>
      </c>
      <c r="J4" s="4" t="str">
        <f t="shared" si="1"/>
        <v>Pallavi</v>
      </c>
      <c r="K4" s="4" t="str">
        <f>_xlfn.TEXTBEFORE(_xlfn.TEXTAFTER(B4, " "), {"#",";","_","-"})</f>
        <v>Dubey</v>
      </c>
      <c r="L4" s="4" t="str" cm="1">
        <f t="array" ref="L4">LEFT(_xlfn.CONCAT(IFERROR(MID(B4, _xlfn.SEQUENCE(LEN(B4)), 1) + 0, "")), 10)</f>
        <v>1000000003</v>
      </c>
      <c r="M4" s="6" t="str" cm="1">
        <f t="array" ref="M4">_xlfn.LET(
    _xlpm.rawEmail, SUBSTITUTE(C4,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pallavidubey1000000003@gmail.com</v>
      </c>
      <c r="N4" s="4" t="str" cm="1">
        <f t="array" ref="N4:O4">_xlfn.LET(
    _xlpm.raw, SUBSTITUTE(SUBSTITUTE(SUBSTITUTE(SUBSTITUTE(D4, ";", " "), "#", " "), "_", " "), "-", " "),
    _xlpm.clean, TRIM(_xlpm.raw),
    _xlpm.pin, RIGHT(_xlpm.clean, 6),
    _xlpm.city, TRIM(LEFT(_xlpm.clean, LEN(_xlpm.clean)-6)),
    _xlfn.HSTACK(_xlpm.city, _xlpm.pin)
)</f>
        <v>Bangalore</v>
      </c>
      <c r="O4" s="4" t="str">
        <v>560559</v>
      </c>
      <c r="P4" s="5" cm="1">
        <f t="array" ref="P4">_xlfn.LET(
    _xlpm.val, TRIM(E4),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45664</v>
      </c>
      <c r="Q4" s="4" t="str" cm="1">
        <f t="array" aca="1" ref="Q4" ca="1">_xlfn.TEXTJOIN("", TRUE, IFERROR(MID(F4, ROW(INDIRECT("1:" &amp; LEN(F4))), 1) * 1, ""))</f>
        <v>66757</v>
      </c>
      <c r="R4" s="4" t="str" cm="1">
        <f t="array" ref="R4">TRIM(_xlfn.REDUCE(G4, {"@",", ","!"}, _xlfn.LAMBDA(_xlpm.a,_xlpm.b, SUBSTITUTE(_xlpm.a, _xlpm.b, ""))))</f>
        <v>followuphigh</v>
      </c>
    </row>
    <row r="5" spans="1:18" x14ac:dyDescent="0.3">
      <c r="A5" t="s">
        <v>27</v>
      </c>
      <c r="B5" t="s">
        <v>28</v>
      </c>
      <c r="C5" t="s">
        <v>29</v>
      </c>
      <c r="D5" t="s">
        <v>30</v>
      </c>
      <c r="E5" t="s">
        <v>31</v>
      </c>
      <c r="F5" t="s">
        <v>32</v>
      </c>
      <c r="G5" t="s">
        <v>33</v>
      </c>
      <c r="I5" s="4" t="str">
        <f t="shared" si="0"/>
        <v>C004</v>
      </c>
      <c r="J5" s="4" t="str">
        <f t="shared" si="1"/>
        <v>Krishna</v>
      </c>
      <c r="K5" s="4" t="str">
        <f>_xlfn.TEXTBEFORE(_xlfn.TEXTAFTER(B5, " "), {"#",";","_","-"})</f>
        <v>Trivedi</v>
      </c>
      <c r="L5" s="4" t="str" cm="1">
        <f t="array" ref="L5">LEFT(_xlfn.CONCAT(IFERROR(MID(B5, _xlfn.SEQUENCE(LEN(B5)), 1) + 0, "")), 10)</f>
        <v>1000000004</v>
      </c>
      <c r="M5" s="6" t="str" cm="1">
        <f t="array" ref="M5">_xlfn.LET(
    _xlpm.rawEmail, SUBSTITUTE(C5,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krishnatrivedi1000000004@gmail.com</v>
      </c>
      <c r="N5" s="4" t="str" cm="1">
        <f t="array" ref="N5:O5">_xlfn.LET(
    _xlpm.raw, SUBSTITUTE(SUBSTITUTE(SUBSTITUTE(SUBSTITUTE(D5, ";", " "), "#", " "), "_", " "), "-", " "),
    _xlpm.clean, TRIM(_xlpm.raw),
    _xlpm.pin, RIGHT(_xlpm.clean, 6),
    _xlpm.city, TRIM(LEFT(_xlpm.clean, LEN(_xlpm.clean)-6)),
    _xlfn.HSTACK(_xlpm.city, _xlpm.pin)
)</f>
        <v>Bangalore</v>
      </c>
      <c r="O5" s="4" t="str">
        <v>560595</v>
      </c>
      <c r="P5" s="5" cm="1">
        <f t="array" ref="P5">_xlfn.LET(
    _xlpm.val, TRIM(E5),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45664</v>
      </c>
      <c r="Q5" s="4" t="str" cm="1">
        <f t="array" aca="1" ref="Q5" ca="1">_xlfn.TEXTJOIN("", TRUE, IFERROR(MID(F5, ROW(INDIRECT("1:" &amp; LEN(F5))), 1) * 1, ""))</f>
        <v>52781</v>
      </c>
      <c r="R5" s="4" t="str" cm="1">
        <f t="array" ref="R5">TRIM(_xlfn.REDUCE(G5, {"@",", ","!"}, _xlfn.LAMBDA(_xlpm.a,_xlpm.b, SUBSTITUTE(_xlpm.a, _xlpm.b, ""))))</f>
        <v>VIP client</v>
      </c>
    </row>
    <row r="6" spans="1:18" x14ac:dyDescent="0.3">
      <c r="A6" t="s">
        <v>34</v>
      </c>
      <c r="B6" t="s">
        <v>35</v>
      </c>
      <c r="C6" t="s">
        <v>36</v>
      </c>
      <c r="D6" t="s">
        <v>37</v>
      </c>
      <c r="E6" t="s">
        <v>38</v>
      </c>
      <c r="F6" t="s">
        <v>39</v>
      </c>
      <c r="G6" t="s">
        <v>40</v>
      </c>
      <c r="I6" s="4" t="str">
        <f t="shared" si="0"/>
        <v>C005</v>
      </c>
      <c r="J6" s="4" t="str">
        <f t="shared" si="1"/>
        <v>Kavya</v>
      </c>
      <c r="K6" s="4" t="str">
        <f>_xlfn.TEXTBEFORE(_xlfn.TEXTAFTER(B6, " "), {"#",";","_","-"})</f>
        <v>Ghosh</v>
      </c>
      <c r="L6" s="4" t="str" cm="1">
        <f t="array" ref="L6">LEFT(_xlfn.CONCAT(IFERROR(MID(B6, _xlfn.SEQUENCE(LEN(B6)), 1) + 0, "")), 10)</f>
        <v>1000000005</v>
      </c>
      <c r="M6" s="6" t="str" cm="1">
        <f t="array" ref="M6">_xlfn.LET(
    _xlpm.rawEmail, SUBSTITUTE(C6,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kavyaghosh1000000005@outlook.com</v>
      </c>
      <c r="N6" s="4" t="str" cm="1">
        <f t="array" ref="N6:O6">_xlfn.LET(
    _xlpm.raw, SUBSTITUTE(SUBSTITUTE(SUBSTITUTE(SUBSTITUTE(D6, ";", " "), "#", " "), "_", " "), "-", " "),
    _xlpm.clean, TRIM(_xlpm.raw),
    _xlpm.pin, RIGHT(_xlpm.clean, 6),
    _xlpm.city, TRIM(LEFT(_xlpm.clean, LEN(_xlpm.clean)-6)),
    _xlfn.HSTACK(_xlpm.city, _xlpm.pin)
)</f>
        <v>Bangalore</v>
      </c>
      <c r="O6" s="4" t="str">
        <v>560045</v>
      </c>
      <c r="P6" s="5" cm="1">
        <f t="array" ref="P6">_xlfn.LET(
    _xlpm.val, TRIM(E6),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45675</v>
      </c>
      <c r="Q6" s="4" t="str" cm="1">
        <f t="array" aca="1" ref="Q6" ca="1">_xlfn.TEXTJOIN("", TRUE, IFERROR(MID(F6, ROW(INDIRECT("1:" &amp; LEN(F6))), 1) * 1, ""))</f>
        <v>67416</v>
      </c>
      <c r="R6" s="4" t="str" cm="1">
        <f t="array" ref="R6">TRIM(_xlfn.REDUCE(G6, {"@",", ","!"}, _xlfn.LAMBDA(_xlpm.a,_xlpm.b, SUBSTITUTE(_xlpm.a, _xlpm.b, ""))))</f>
        <v>urgent</v>
      </c>
    </row>
    <row r="7" spans="1:18" x14ac:dyDescent="0.3">
      <c r="A7" t="s">
        <v>41</v>
      </c>
      <c r="B7" t="s">
        <v>42</v>
      </c>
      <c r="C7" t="s">
        <v>43</v>
      </c>
      <c r="D7" t="s">
        <v>44</v>
      </c>
      <c r="E7" t="s">
        <v>45</v>
      </c>
      <c r="F7" t="s">
        <v>46</v>
      </c>
      <c r="G7" t="s">
        <v>47</v>
      </c>
      <c r="I7" s="4" t="str">
        <f t="shared" si="0"/>
        <v>C006</v>
      </c>
      <c r="J7" s="4" t="str">
        <f t="shared" si="1"/>
        <v>Vikram</v>
      </c>
      <c r="K7" s="4" t="str">
        <f>_xlfn.TEXTBEFORE(_xlfn.TEXTAFTER(B7, " "), {"#",";","_","-"})</f>
        <v>Joshi</v>
      </c>
      <c r="L7" s="4" t="str" cm="1">
        <f t="array" ref="L7">LEFT(_xlfn.CONCAT(IFERROR(MID(B7, _xlfn.SEQUENCE(LEN(B7)), 1) + 0, "")), 10)</f>
        <v>1000000006</v>
      </c>
      <c r="M7" s="6" t="str" cm="1">
        <f t="array" ref="M7">_xlfn.LET(
    _xlpm.rawEmail, SUBSTITUTE(C7,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vikramjoshi1000000006@yahoo.com</v>
      </c>
      <c r="N7" s="4" t="str" cm="1">
        <f t="array" ref="N7:O7">_xlfn.LET(
    _xlpm.raw, SUBSTITUTE(SUBSTITUTE(SUBSTITUTE(SUBSTITUTE(D7, ";", " "), "#", " "), "_", " "), "-", " "),
    _xlpm.clean, TRIM(_xlpm.raw),
    _xlpm.pin, RIGHT(_xlpm.clean, 6),
    _xlpm.city, TRIM(LEFT(_xlpm.clean, LEN(_xlpm.clean)-6)),
    _xlfn.HSTACK(_xlpm.city, _xlpm.pin)
)</f>
        <v>Delhi</v>
      </c>
      <c r="O7" s="4" t="str">
        <v>110928</v>
      </c>
      <c r="P7" s="5" cm="1">
        <f t="array" ref="P7">_xlfn.LET(
    _xlpm.val, TRIM(E7),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45661</v>
      </c>
      <c r="Q7" s="4" t="str" cm="1">
        <f t="array" aca="1" ref="Q7" ca="1">_xlfn.TEXTJOIN("", TRUE, IFERROR(MID(F7, ROW(INDIRECT("1:" &amp; LEN(F7))), 1) * 1, ""))</f>
        <v>15383</v>
      </c>
      <c r="R7" s="4" t="str" cm="1">
        <f t="array" ref="R7">TRIM(_xlfn.REDUCE(G7, {"@",", ","!"}, _xlfn.LAMBDA(_xlpm.a,_xlpm.b, SUBSTITUTE(_xlpm.a, _xlpm.b, ""))))</f>
        <v>pending</v>
      </c>
    </row>
    <row r="8" spans="1:18" x14ac:dyDescent="0.3">
      <c r="A8" t="s">
        <v>48</v>
      </c>
      <c r="B8" t="s">
        <v>49</v>
      </c>
      <c r="C8" t="s">
        <v>50</v>
      </c>
      <c r="D8" t="s">
        <v>51</v>
      </c>
      <c r="E8" t="s">
        <v>52</v>
      </c>
      <c r="F8" t="s">
        <v>53</v>
      </c>
      <c r="G8" t="s">
        <v>33</v>
      </c>
      <c r="I8" s="4" t="str">
        <f t="shared" si="0"/>
        <v>C007</v>
      </c>
      <c r="J8" s="4" t="str">
        <f t="shared" si="1"/>
        <v>Sai</v>
      </c>
      <c r="K8" s="4" t="str">
        <f>_xlfn.TEXTBEFORE(_xlfn.TEXTAFTER(B8, " "), {"#",";","_","-"})</f>
        <v>Kumar</v>
      </c>
      <c r="L8" s="4" t="str" cm="1">
        <f t="array" ref="L8">LEFT(_xlfn.CONCAT(IFERROR(MID(B8, _xlfn.SEQUENCE(LEN(B8)), 1) + 0, "")), 10)</f>
        <v>1000000007</v>
      </c>
      <c r="M8" s="6" t="str" cm="1">
        <f t="array" ref="M8">_xlfn.LET(
    _xlpm.rawEmail, SUBSTITUTE(C8,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saikumar1000000007@gmail.com</v>
      </c>
      <c r="N8" s="4" t="str" cm="1">
        <f t="array" ref="N8:O8">_xlfn.LET(
    _xlpm.raw, SUBSTITUTE(SUBSTITUTE(SUBSTITUTE(SUBSTITUTE(D8, ";", " "), "#", " "), "_", " "), "-", " "),
    _xlpm.clean, TRIM(_xlpm.raw),
    _xlpm.pin, RIGHT(_xlpm.clean, 6),
    _xlpm.city, TRIM(LEFT(_xlpm.clean, LEN(_xlpm.clean)-6)),
    _xlfn.HSTACK(_xlpm.city, _xlpm.pin)
)</f>
        <v>Hyderabad</v>
      </c>
      <c r="O8" s="4" t="str">
        <v>500929</v>
      </c>
      <c r="P8" s="5" cm="1">
        <f t="array" ref="P8">_xlfn.LET(
    _xlpm.val, TRIM(E8),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45673</v>
      </c>
      <c r="Q8" s="4" t="str" cm="1">
        <f t="array" aca="1" ref="Q8" ca="1">_xlfn.TEXTJOIN("", TRUE, IFERROR(MID(F8, ROW(INDIRECT("1:" &amp; LEN(F8))), 1) * 1, ""))</f>
        <v>98580</v>
      </c>
      <c r="R8" s="4" t="str" cm="1">
        <f t="array" ref="R8">TRIM(_xlfn.REDUCE(G8, {"@",", ","!"}, _xlfn.LAMBDA(_xlpm.a,_xlpm.b, SUBSTITUTE(_xlpm.a, _xlpm.b, ""))))</f>
        <v>VIP client</v>
      </c>
    </row>
    <row r="9" spans="1:18" x14ac:dyDescent="0.3">
      <c r="A9" t="s">
        <v>54</v>
      </c>
      <c r="B9" t="s">
        <v>55</v>
      </c>
      <c r="C9" t="s">
        <v>56</v>
      </c>
      <c r="D9" t="s">
        <v>57</v>
      </c>
      <c r="E9" t="s">
        <v>58</v>
      </c>
      <c r="F9" t="s">
        <v>59</v>
      </c>
      <c r="G9" t="s">
        <v>47</v>
      </c>
      <c r="I9" s="4" t="str">
        <f t="shared" si="0"/>
        <v>C008</v>
      </c>
      <c r="J9" s="4" t="str">
        <f t="shared" si="1"/>
        <v>Rohan</v>
      </c>
      <c r="K9" s="4" t="str">
        <f>_xlfn.TEXTBEFORE(_xlfn.TEXTAFTER(B9, " "), {"#",";","_","-"})</f>
        <v>Sharma</v>
      </c>
      <c r="L9" s="4" t="str" cm="1">
        <f t="array" ref="L9">LEFT(_xlfn.CONCAT(IFERROR(MID(B9, _xlfn.SEQUENCE(LEN(B9)), 1) + 0, "")), 10)</f>
        <v>1000000008</v>
      </c>
      <c r="M9" s="6" t="str" cm="1">
        <f t="array" ref="M9">_xlfn.LET(
    _xlpm.rawEmail, SUBSTITUTE(C9,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rohansharma1000000008@outlook.com</v>
      </c>
      <c r="N9" s="4" t="str" cm="1">
        <f t="array" ref="N9:O9">_xlfn.LET(
    _xlpm.raw, SUBSTITUTE(SUBSTITUTE(SUBSTITUTE(SUBSTITUTE(D9, ";", " "), "#", " "), "_", " "), "-", " "),
    _xlpm.clean, TRIM(_xlpm.raw),
    _xlpm.pin, RIGHT(_xlpm.clean, 6),
    _xlpm.city, TRIM(LEFT(_xlpm.clean, LEN(_xlpm.clean)-6)),
    _xlfn.HSTACK(_xlpm.city, _xlpm.pin)
)</f>
        <v>Mumbai</v>
      </c>
      <c r="O9" s="4" t="str">
        <v>400209</v>
      </c>
      <c r="P9" s="5" cm="1">
        <f t="array" ref="P9">_xlfn.LET(
    _xlpm.val, TRIM(E9),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45684</v>
      </c>
      <c r="Q9" s="4" t="str" cm="1">
        <f t="array" aca="1" ref="Q9" ca="1">_xlfn.TEXTJOIN("", TRUE, IFERROR(MID(F9, ROW(INDIRECT("1:" &amp; LEN(F9))), 1) * 1, ""))</f>
        <v>61329</v>
      </c>
      <c r="R9" s="4" t="str" cm="1">
        <f t="array" ref="R9">TRIM(_xlfn.REDUCE(G9, {"@",", ","!"}, _xlfn.LAMBDA(_xlpm.a,_xlpm.b, SUBSTITUTE(_xlpm.a, _xlpm.b, ""))))</f>
        <v>pending</v>
      </c>
    </row>
    <row r="10" spans="1:18" x14ac:dyDescent="0.3">
      <c r="A10" t="s">
        <v>60</v>
      </c>
      <c r="B10" t="s">
        <v>61</v>
      </c>
      <c r="C10" t="s">
        <v>62</v>
      </c>
      <c r="D10" t="s">
        <v>63</v>
      </c>
      <c r="E10" t="s">
        <v>64</v>
      </c>
      <c r="F10" t="s">
        <v>65</v>
      </c>
      <c r="G10" t="s">
        <v>26</v>
      </c>
      <c r="I10" s="4" t="str">
        <f t="shared" si="0"/>
        <v>C009</v>
      </c>
      <c r="J10" s="4" t="str">
        <f t="shared" si="1"/>
        <v>Aditi</v>
      </c>
      <c r="K10" s="4" t="str">
        <f>_xlfn.TEXTBEFORE(_xlfn.TEXTAFTER(B10, " "), {"#",";","_","-"})</f>
        <v>Kumar</v>
      </c>
      <c r="L10" s="4" t="str" cm="1">
        <f t="array" ref="L10">LEFT(_xlfn.CONCAT(IFERROR(MID(B10, _xlfn.SEQUENCE(LEN(B10)), 1) + 0, "")), 10)</f>
        <v>1000000009</v>
      </c>
      <c r="M10" s="6" t="str" cm="1">
        <f t="array" ref="M10">_xlfn.LET(
    _xlpm.rawEmail, SUBSTITUTE(C10,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aditikumar1000000009@outlook.com</v>
      </c>
      <c r="N10" s="4" t="str" cm="1">
        <f t="array" ref="N10:O10">_xlfn.LET(
    _xlpm.raw, SUBSTITUTE(SUBSTITUTE(SUBSTITUTE(SUBSTITUTE(D10, ";", " "), "#", " "), "_", " "), "-", " "),
    _xlpm.clean, TRIM(_xlpm.raw),
    _xlpm.pin, RIGHT(_xlpm.clean, 6),
    _xlpm.city, TRIM(LEFT(_xlpm.clean, LEN(_xlpm.clean)-6)),
    _xlfn.HSTACK(_xlpm.city, _xlpm.pin)
)</f>
        <v>Hyderabad</v>
      </c>
      <c r="O10" s="4" t="str">
        <v>500725</v>
      </c>
      <c r="P10" s="5" cm="1">
        <f t="array" ref="P10">_xlfn.LET(
    _xlpm.val, TRIM(E10),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45667</v>
      </c>
      <c r="Q10" s="4" t="str" cm="1">
        <f t="array" aca="1" ref="Q10" ca="1">_xlfn.TEXTJOIN("", TRUE, IFERROR(MID(F10, ROW(INDIRECT("1:" &amp; LEN(F10))), 1) * 1, ""))</f>
        <v>34319</v>
      </c>
      <c r="R10" s="4" t="str" cm="1">
        <f t="array" ref="R10">TRIM(_xlfn.REDUCE(G10, {"@",", ","!"}, _xlfn.LAMBDA(_xlpm.a,_xlpm.b, SUBSTITUTE(_xlpm.a, _xlpm.b, ""))))</f>
        <v>followuphigh</v>
      </c>
    </row>
    <row r="11" spans="1:18" x14ac:dyDescent="0.3">
      <c r="A11" t="s">
        <v>66</v>
      </c>
      <c r="B11" t="s">
        <v>67</v>
      </c>
      <c r="C11" t="s">
        <v>68</v>
      </c>
      <c r="D11" t="s">
        <v>69</v>
      </c>
      <c r="E11" t="s">
        <v>70</v>
      </c>
      <c r="F11" t="s">
        <v>71</v>
      </c>
      <c r="G11" t="s">
        <v>33</v>
      </c>
      <c r="I11" s="4" t="str">
        <f t="shared" si="0"/>
        <v>C010</v>
      </c>
      <c r="J11" s="4" t="str">
        <f t="shared" si="1"/>
        <v>Vihaan</v>
      </c>
      <c r="K11" s="4" t="str">
        <f>_xlfn.TEXTBEFORE(_xlfn.TEXTAFTER(B11, " "), {"#",";","_","-"})</f>
        <v>Saxena</v>
      </c>
      <c r="L11" s="4" t="str" cm="1">
        <f t="array" ref="L11">LEFT(_xlfn.CONCAT(IFERROR(MID(B11, _xlfn.SEQUENCE(LEN(B11)), 1) + 0, "")), 10)</f>
        <v>1000000010</v>
      </c>
      <c r="M11" s="6" t="str" cm="1">
        <f t="array" ref="M11">_xlfn.LET(
    _xlpm.rawEmail, SUBSTITUTE(C11,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vihaansaxena1000000010@yahoo.com</v>
      </c>
      <c r="N11" s="4" t="str" cm="1">
        <f t="array" ref="N11:O11">_xlfn.LET(
    _xlpm.raw, SUBSTITUTE(SUBSTITUTE(SUBSTITUTE(SUBSTITUTE(D11, ";", " "), "#", " "), "_", " "), "-", " "),
    _xlpm.clean, TRIM(_xlpm.raw),
    _xlpm.pin, RIGHT(_xlpm.clean, 6),
    _xlpm.city, TRIM(LEFT(_xlpm.clean, LEN(_xlpm.clean)-6)),
    _xlfn.HSTACK(_xlpm.city, _xlpm.pin)
)</f>
        <v>Bangalore</v>
      </c>
      <c r="O11" s="4" t="str">
        <v>560940</v>
      </c>
      <c r="P11" s="5" cm="1">
        <f t="array" ref="P11">_xlfn.LET(
    _xlpm.val, TRIM(E11),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45662</v>
      </c>
      <c r="Q11" s="4" t="str" cm="1">
        <f t="array" aca="1" ref="Q11" ca="1">_xlfn.TEXTJOIN("", TRUE, IFERROR(MID(F11, ROW(INDIRECT("1:" &amp; LEN(F11))), 1) * 1, ""))</f>
        <v>67850</v>
      </c>
      <c r="R11" s="4" t="str" cm="1">
        <f t="array" ref="R11">TRIM(_xlfn.REDUCE(G11, {"@",", ","!"}, _xlfn.LAMBDA(_xlpm.a,_xlpm.b, SUBSTITUTE(_xlpm.a, _xlpm.b, ""))))</f>
        <v>VIP client</v>
      </c>
    </row>
    <row r="12" spans="1:18" x14ac:dyDescent="0.3">
      <c r="A12" t="s">
        <v>72</v>
      </c>
      <c r="B12" t="s">
        <v>73</v>
      </c>
      <c r="C12" t="s">
        <v>74</v>
      </c>
      <c r="D12" t="s">
        <v>75</v>
      </c>
      <c r="E12" t="s">
        <v>76</v>
      </c>
      <c r="F12" t="s">
        <v>77</v>
      </c>
      <c r="G12" t="s">
        <v>33</v>
      </c>
      <c r="I12" s="4" t="str">
        <f t="shared" si="0"/>
        <v>C011</v>
      </c>
      <c r="J12" s="4" t="str">
        <f t="shared" si="1"/>
        <v>Pooja</v>
      </c>
      <c r="K12" s="4" t="str">
        <f>_xlfn.TEXTBEFORE(_xlfn.TEXTAFTER(B12, " "), {"#",";","_","-"})</f>
        <v>Kumar</v>
      </c>
      <c r="L12" s="4" t="str" cm="1">
        <f t="array" ref="L12">LEFT(_xlfn.CONCAT(IFERROR(MID(B12, _xlfn.SEQUENCE(LEN(B12)), 1) + 0, "")), 10)</f>
        <v>1000000011</v>
      </c>
      <c r="M12" s="6" t="str" cm="1">
        <f t="array" ref="M12">_xlfn.LET(
    _xlpm.rawEmail, SUBSTITUTE(C12,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poojakumar1000000011@gmail.com</v>
      </c>
      <c r="N12" s="4" t="str" cm="1">
        <f t="array" ref="N12:O12">_xlfn.LET(
    _xlpm.raw, SUBSTITUTE(SUBSTITUTE(SUBSTITUTE(SUBSTITUTE(D12, ";", " "), "#", " "), "_", " "), "-", " "),
    _xlpm.clean, TRIM(_xlpm.raw),
    _xlpm.pin, RIGHT(_xlpm.clean, 6),
    _xlpm.city, TRIM(LEFT(_xlpm.clean, LEN(_xlpm.clean)-6)),
    _xlfn.HSTACK(_xlpm.city, _xlpm.pin)
)</f>
        <v>Chennai</v>
      </c>
      <c r="O12" s="4" t="str">
        <v>600883</v>
      </c>
      <c r="P12" s="5" cm="1">
        <f t="array" ref="P12">_xlfn.LET(
    _xlpm.val, TRIM(E12),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45666</v>
      </c>
      <c r="Q12" s="4" t="str" cm="1">
        <f t="array" aca="1" ref="Q12" ca="1">_xlfn.TEXTJOIN("", TRUE, IFERROR(MID(F12, ROW(INDIRECT("1:" &amp; LEN(F12))), 1) * 1, ""))</f>
        <v>34366</v>
      </c>
      <c r="R12" s="4" t="str" cm="1">
        <f t="array" ref="R12">TRIM(_xlfn.REDUCE(G12, {"@",", ","!"}, _xlfn.LAMBDA(_xlpm.a,_xlpm.b, SUBSTITUTE(_xlpm.a, _xlpm.b, ""))))</f>
        <v>VIP client</v>
      </c>
    </row>
    <row r="13" spans="1:18" x14ac:dyDescent="0.3">
      <c r="A13" t="s">
        <v>78</v>
      </c>
      <c r="B13" t="s">
        <v>79</v>
      </c>
      <c r="C13" t="s">
        <v>80</v>
      </c>
      <c r="D13" t="s">
        <v>81</v>
      </c>
      <c r="E13" t="s">
        <v>82</v>
      </c>
      <c r="F13" t="s">
        <v>83</v>
      </c>
      <c r="G13" t="s">
        <v>40</v>
      </c>
      <c r="I13" s="4" t="str">
        <f t="shared" si="0"/>
        <v>C012</v>
      </c>
      <c r="J13" s="4" t="str">
        <f t="shared" si="1"/>
        <v>Vikram</v>
      </c>
      <c r="K13" s="4" t="str">
        <f>_xlfn.TEXTBEFORE(_xlfn.TEXTAFTER(B13, " "), {"#",";","_","-"})</f>
        <v>Saxena</v>
      </c>
      <c r="L13" s="4" t="str" cm="1">
        <f t="array" ref="L13">LEFT(_xlfn.CONCAT(IFERROR(MID(B13, _xlfn.SEQUENCE(LEN(B13)), 1) + 0, "")), 10)</f>
        <v>1000000012</v>
      </c>
      <c r="M13" s="6" t="str" cm="1">
        <f t="array" ref="M13">_xlfn.LET(
    _xlpm.rawEmail, SUBSTITUTE(C13,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vikramsaxena1000000012@gmail.com</v>
      </c>
      <c r="N13" s="4" t="str" cm="1">
        <f t="array" ref="N13:O13">_xlfn.LET(
    _xlpm.raw, SUBSTITUTE(SUBSTITUTE(SUBSTITUTE(SUBSTITUTE(D13, ";", " "), "#", " "), "_", " "), "-", " "),
    _xlpm.clean, TRIM(_xlpm.raw),
    _xlpm.pin, RIGHT(_xlpm.clean, 6),
    _xlpm.city, TRIM(LEFT(_xlpm.clean, LEN(_xlpm.clean)-6)),
    _xlfn.HSTACK(_xlpm.city, _xlpm.pin)
)</f>
        <v>Delhi</v>
      </c>
      <c r="O13" s="4" t="str">
        <v>110689</v>
      </c>
      <c r="P13" s="5" cm="1">
        <f t="array" ref="P13">_xlfn.LET(
    _xlpm.val, TRIM(E13),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45685</v>
      </c>
      <c r="Q13" s="4" t="str" cm="1">
        <f t="array" aca="1" ref="Q13" ca="1">_xlfn.TEXTJOIN("", TRUE, IFERROR(MID(F13, ROW(INDIRECT("1:" &amp; LEN(F13))), 1) * 1, ""))</f>
        <v>6557</v>
      </c>
      <c r="R13" s="4" t="str" cm="1">
        <f t="array" ref="R13">TRIM(_xlfn.REDUCE(G13, {"@",", ","!"}, _xlfn.LAMBDA(_xlpm.a,_xlpm.b, SUBSTITUTE(_xlpm.a, _xlpm.b, ""))))</f>
        <v>urgent</v>
      </c>
    </row>
    <row r="14" spans="1:18" x14ac:dyDescent="0.3">
      <c r="A14" t="s">
        <v>84</v>
      </c>
      <c r="B14" t="s">
        <v>85</v>
      </c>
      <c r="C14" t="s">
        <v>86</v>
      </c>
      <c r="D14" t="s">
        <v>87</v>
      </c>
      <c r="E14" t="s">
        <v>88</v>
      </c>
      <c r="F14" t="s">
        <v>89</v>
      </c>
      <c r="G14" t="s">
        <v>90</v>
      </c>
      <c r="I14" s="4" t="str">
        <f t="shared" si="0"/>
        <v>C013</v>
      </c>
      <c r="J14" s="4" t="str">
        <f t="shared" si="1"/>
        <v>Pallavi</v>
      </c>
      <c r="K14" s="4" t="str">
        <f>_xlfn.TEXTBEFORE(_xlfn.TEXTAFTER(B14, " "), {"#",";","_","-"})</f>
        <v>Dubey</v>
      </c>
      <c r="L14" s="4" t="str" cm="1">
        <f t="array" ref="L14">LEFT(_xlfn.CONCAT(IFERROR(MID(B14, _xlfn.SEQUENCE(LEN(B14)), 1) + 0, "")), 10)</f>
        <v>1000000013</v>
      </c>
      <c r="M14" s="6" t="str" cm="1">
        <f t="array" ref="M14">_xlfn.LET(
    _xlpm.rawEmail, SUBSTITUTE(C14,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pallavidubey1000000013@gmail.com</v>
      </c>
      <c r="N14" s="4" t="str" cm="1">
        <f t="array" ref="N14:O14">_xlfn.LET(
    _xlpm.raw, SUBSTITUTE(SUBSTITUTE(SUBSTITUTE(SUBSTITUTE(D14, ";", " "), "#", " "), "_", " "), "-", " "),
    _xlpm.clean, TRIM(_xlpm.raw),
    _xlpm.pin, RIGHT(_xlpm.clean, 6),
    _xlpm.city, TRIM(LEFT(_xlpm.clean, LEN(_xlpm.clean)-6)),
    _xlfn.HSTACK(_xlpm.city, _xlpm.pin)
)</f>
        <v>Pune</v>
      </c>
      <c r="O14" s="4" t="str">
        <v>411529</v>
      </c>
      <c r="P14" s="5" cm="1">
        <f t="array" ref="P14">_xlfn.LET(
    _xlpm.val, TRIM(E14),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45666</v>
      </c>
      <c r="Q14" s="4" t="str" cm="1">
        <f t="array" aca="1" ref="Q14" ca="1">_xlfn.TEXTJOIN("", TRUE, IFERROR(MID(F14, ROW(INDIRECT("1:" &amp; LEN(F14))), 1) * 1, ""))</f>
        <v>69930</v>
      </c>
      <c r="R14" s="4" t="str" cm="1">
        <f t="array" ref="R14">TRIM(_xlfn.REDUCE(G14, {"@",", ","!"}, _xlfn.LAMBDA(_xlpm.a,_xlpm.b, SUBSTITUTE(_xlpm.a, _xlpm.b, ""))))</f>
        <v>new lead</v>
      </c>
    </row>
    <row r="15" spans="1:18" x14ac:dyDescent="0.3">
      <c r="A15" t="s">
        <v>91</v>
      </c>
      <c r="B15" t="s">
        <v>92</v>
      </c>
      <c r="C15" t="s">
        <v>93</v>
      </c>
      <c r="D15" t="s">
        <v>94</v>
      </c>
      <c r="E15" t="s">
        <v>82</v>
      </c>
      <c r="F15" t="s">
        <v>95</v>
      </c>
      <c r="G15" t="s">
        <v>13</v>
      </c>
      <c r="I15" s="4" t="str">
        <f t="shared" si="0"/>
        <v>C014</v>
      </c>
      <c r="J15" s="4" t="str">
        <f t="shared" si="1"/>
        <v>Krishna</v>
      </c>
      <c r="K15" s="4" t="str">
        <f>_xlfn.TEXTBEFORE(_xlfn.TEXTAFTER(B15, " "), {"#",";","_","-"})</f>
        <v>Trivedi</v>
      </c>
      <c r="L15" s="4" t="str" cm="1">
        <f t="array" ref="L15">LEFT(_xlfn.CONCAT(IFERROR(MID(B15, _xlfn.SEQUENCE(LEN(B15)), 1) + 0, "")), 10)</f>
        <v>1000000014</v>
      </c>
      <c r="M15" s="6" t="str" cm="1">
        <f t="array" ref="M15">_xlfn.LET(
    _xlpm.rawEmail, SUBSTITUTE(C15,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krishnatrivedi1000000014@gmail.com</v>
      </c>
      <c r="N15" s="4" t="str" cm="1">
        <f t="array" ref="N15:O15">_xlfn.LET(
    _xlpm.raw, SUBSTITUTE(SUBSTITUTE(SUBSTITUTE(SUBSTITUTE(D15, ";", " "), "#", " "), "_", " "), "-", " "),
    _xlpm.clean, TRIM(_xlpm.raw),
    _xlpm.pin, RIGHT(_xlpm.clean, 6),
    _xlpm.city, TRIM(LEFT(_xlpm.clean, LEN(_xlpm.clean)-6)),
    _xlfn.HSTACK(_xlpm.city, _xlpm.pin)
)</f>
        <v>Bangalore</v>
      </c>
      <c r="O15" s="4" t="str">
        <v>560059</v>
      </c>
      <c r="P15" s="5" cm="1">
        <f t="array" ref="P15">_xlfn.LET(
    _xlpm.val, TRIM(E15),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45685</v>
      </c>
      <c r="Q15" s="4" t="str" cm="1">
        <f t="array" aca="1" ref="Q15" ca="1">_xlfn.TEXTJOIN("", TRUE, IFERROR(MID(F15, ROW(INDIRECT("1:" &amp; LEN(F15))), 1) * 1, ""))</f>
        <v>36723</v>
      </c>
      <c r="R15" s="4" t="str" cm="1">
        <f t="array" ref="R15">TRIM(_xlfn.REDUCE(G15, {"@",", ","!"}, _xlfn.LAMBDA(_xlpm.a,_xlpm.b, SUBSTITUTE(_xlpm.a, _xlpm.b, ""))))</f>
        <v>call later</v>
      </c>
    </row>
    <row r="16" spans="1:18" x14ac:dyDescent="0.3">
      <c r="A16" t="s">
        <v>96</v>
      </c>
      <c r="B16" t="s">
        <v>97</v>
      </c>
      <c r="C16" t="s">
        <v>98</v>
      </c>
      <c r="D16" t="s">
        <v>99</v>
      </c>
      <c r="E16" t="s">
        <v>100</v>
      </c>
      <c r="F16" t="s">
        <v>101</v>
      </c>
      <c r="G16" t="s">
        <v>13</v>
      </c>
      <c r="I16" s="4" t="str">
        <f t="shared" si="0"/>
        <v>C015</v>
      </c>
      <c r="J16" s="4" t="str">
        <f t="shared" si="1"/>
        <v>Kavya</v>
      </c>
      <c r="K16" s="4" t="str">
        <f>_xlfn.TEXTBEFORE(_xlfn.TEXTAFTER(B16, " "), {"#",";","_","-"})</f>
        <v>Ghosh</v>
      </c>
      <c r="L16" s="4" t="str" cm="1">
        <f t="array" ref="L16">LEFT(_xlfn.CONCAT(IFERROR(MID(B16, _xlfn.SEQUENCE(LEN(B16)), 1) + 0, "")), 10)</f>
        <v>1000000015</v>
      </c>
      <c r="M16" s="6" t="str" cm="1">
        <f t="array" ref="M16">_xlfn.LET(
    _xlpm.rawEmail, SUBSTITUTE(C16,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kavyaghosh1000000015@outlook.com</v>
      </c>
      <c r="N16" s="4" t="str" cm="1">
        <f t="array" ref="N16:O16">_xlfn.LET(
    _xlpm.raw, SUBSTITUTE(SUBSTITUTE(SUBSTITUTE(SUBSTITUTE(D16, ";", " "), "#", " "), "_", " "), "-", " "),
    _xlpm.clean, TRIM(_xlpm.raw),
    _xlpm.pin, RIGHT(_xlpm.clean, 6),
    _xlpm.city, TRIM(LEFT(_xlpm.clean, LEN(_xlpm.clean)-6)),
    _xlfn.HSTACK(_xlpm.city, _xlpm.pin)
)</f>
        <v>Mumbai</v>
      </c>
      <c r="O16" s="4" t="str">
        <v>400574</v>
      </c>
      <c r="P16" s="5" cm="1">
        <f t="array" ref="P16">_xlfn.LET(
    _xlpm.val, TRIM(E16),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45659</v>
      </c>
      <c r="Q16" s="4" t="str" cm="1">
        <f t="array" aca="1" ref="Q16" ca="1">_xlfn.TEXTJOIN("", TRUE, IFERROR(MID(F16, ROW(INDIRECT("1:" &amp; LEN(F16))), 1) * 1, ""))</f>
        <v>92799</v>
      </c>
      <c r="R16" s="4" t="str" cm="1">
        <f t="array" ref="R16">TRIM(_xlfn.REDUCE(G16, {"@",", ","!"}, _xlfn.LAMBDA(_xlpm.a,_xlpm.b, SUBSTITUTE(_xlpm.a, _xlpm.b, ""))))</f>
        <v>call later</v>
      </c>
    </row>
    <row r="17" spans="1:18" x14ac:dyDescent="0.3">
      <c r="A17" t="s">
        <v>102</v>
      </c>
      <c r="B17" t="s">
        <v>103</v>
      </c>
      <c r="C17" t="s">
        <v>104</v>
      </c>
      <c r="D17" t="s">
        <v>105</v>
      </c>
      <c r="E17" t="s">
        <v>106</v>
      </c>
      <c r="F17" t="s">
        <v>107</v>
      </c>
      <c r="G17" t="s">
        <v>26</v>
      </c>
      <c r="I17" s="4" t="str">
        <f t="shared" si="0"/>
        <v>C016</v>
      </c>
      <c r="J17" s="4" t="str">
        <f t="shared" si="1"/>
        <v>Vikram</v>
      </c>
      <c r="K17" s="4" t="str">
        <f>_xlfn.TEXTBEFORE(_xlfn.TEXTAFTER(B17, " "), {"#",";","_","-"})</f>
        <v>Joshi</v>
      </c>
      <c r="L17" s="4" t="str" cm="1">
        <f t="array" ref="L17">LEFT(_xlfn.CONCAT(IFERROR(MID(B17, _xlfn.SEQUENCE(LEN(B17)), 1) + 0, "")), 10)</f>
        <v>1000000016</v>
      </c>
      <c r="M17" s="6" t="str" cm="1">
        <f t="array" ref="M17">_xlfn.LET(
    _xlpm.rawEmail, SUBSTITUTE(C17,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vikramjoshi1000000016@yahoo.com</v>
      </c>
      <c r="N17" s="4" t="str" cm="1">
        <f t="array" ref="N17:O17">_xlfn.LET(
    _xlpm.raw, SUBSTITUTE(SUBSTITUTE(SUBSTITUTE(SUBSTITUTE(D17, ";", " "), "#", " "), "_", " "), "-", " "),
    _xlpm.clean, TRIM(_xlpm.raw),
    _xlpm.pin, RIGHT(_xlpm.clean, 6),
    _xlpm.city, TRIM(LEFT(_xlpm.clean, LEN(_xlpm.clean)-6)),
    _xlfn.HSTACK(_xlpm.city, _xlpm.pin)
)</f>
        <v>Bangalore</v>
      </c>
      <c r="O17" s="4" t="str">
        <v>560201</v>
      </c>
      <c r="P17" s="5" cm="1">
        <f t="array" ref="P17">_xlfn.LET(
    _xlpm.val, TRIM(E17),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45670</v>
      </c>
      <c r="Q17" s="4" t="str" cm="1">
        <f t="array" aca="1" ref="Q17" ca="1">_xlfn.TEXTJOIN("", TRUE, IFERROR(MID(F17, ROW(INDIRECT("1:" &amp; LEN(F17))), 1) * 1, ""))</f>
        <v>94896</v>
      </c>
      <c r="R17" s="4" t="str" cm="1">
        <f t="array" ref="R17">TRIM(_xlfn.REDUCE(G17, {"@",", ","!"}, _xlfn.LAMBDA(_xlpm.a,_xlpm.b, SUBSTITUTE(_xlpm.a, _xlpm.b, ""))))</f>
        <v>followuphigh</v>
      </c>
    </row>
    <row r="18" spans="1:18" x14ac:dyDescent="0.3">
      <c r="A18" t="s">
        <v>108</v>
      </c>
      <c r="B18" t="s">
        <v>109</v>
      </c>
      <c r="C18" t="s">
        <v>110</v>
      </c>
      <c r="D18" t="s">
        <v>111</v>
      </c>
      <c r="E18" t="s">
        <v>112</v>
      </c>
      <c r="F18" t="s">
        <v>113</v>
      </c>
      <c r="G18" t="s">
        <v>40</v>
      </c>
      <c r="I18" s="4" t="str">
        <f t="shared" si="0"/>
        <v>C017</v>
      </c>
      <c r="J18" s="4" t="str">
        <f t="shared" si="1"/>
        <v>Sai</v>
      </c>
      <c r="K18" s="4" t="str">
        <f>_xlfn.TEXTBEFORE(_xlfn.TEXTAFTER(B18, " "), {"#",";","_","-"})</f>
        <v>Kumar</v>
      </c>
      <c r="L18" s="4" t="str" cm="1">
        <f t="array" ref="L18">LEFT(_xlfn.CONCAT(IFERROR(MID(B18, _xlfn.SEQUENCE(LEN(B18)), 1) + 0, "")), 10)</f>
        <v>1000000017</v>
      </c>
      <c r="M18" s="6" t="str" cm="1">
        <f t="array" ref="M18">_xlfn.LET(
    _xlpm.rawEmail, SUBSTITUTE(C18,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saikumar1000000017@gmail.com</v>
      </c>
      <c r="N18" s="4" t="str" cm="1">
        <f t="array" ref="N18:O18">_xlfn.LET(
    _xlpm.raw, SUBSTITUTE(SUBSTITUTE(SUBSTITUTE(SUBSTITUTE(D18, ";", " "), "#", " "), "_", " "), "-", " "),
    _xlpm.clean, TRIM(_xlpm.raw),
    _xlpm.pin, RIGHT(_xlpm.clean, 6),
    _xlpm.city, TRIM(LEFT(_xlpm.clean, LEN(_xlpm.clean)-6)),
    _xlfn.HSTACK(_xlpm.city, _xlpm.pin)
)</f>
        <v>Chennai</v>
      </c>
      <c r="O18" s="4" t="str">
        <v>600667</v>
      </c>
      <c r="P18" s="5" cm="1">
        <f t="array" ref="P18">_xlfn.LET(
    _xlpm.val, TRIM(E18),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45663</v>
      </c>
      <c r="Q18" s="4" t="str" cm="1">
        <f t="array" aca="1" ref="Q18" ca="1">_xlfn.TEXTJOIN("", TRUE, IFERROR(MID(F18, ROW(INDIRECT("1:" &amp; LEN(F18))), 1) * 1, ""))</f>
        <v>55501</v>
      </c>
      <c r="R18" s="4" t="str" cm="1">
        <f t="array" ref="R18">TRIM(_xlfn.REDUCE(G18, {"@",", ","!"}, _xlfn.LAMBDA(_xlpm.a,_xlpm.b, SUBSTITUTE(_xlpm.a, _xlpm.b, ""))))</f>
        <v>urgent</v>
      </c>
    </row>
    <row r="19" spans="1:18" x14ac:dyDescent="0.3">
      <c r="A19" t="s">
        <v>114</v>
      </c>
      <c r="B19" t="s">
        <v>115</v>
      </c>
      <c r="C19" t="s">
        <v>116</v>
      </c>
      <c r="D19" t="s">
        <v>117</v>
      </c>
      <c r="E19" t="s">
        <v>118</v>
      </c>
      <c r="F19" t="s">
        <v>119</v>
      </c>
      <c r="G19" t="s">
        <v>33</v>
      </c>
      <c r="I19" s="4" t="str">
        <f t="shared" si="0"/>
        <v>C018</v>
      </c>
      <c r="J19" s="4" t="str">
        <f t="shared" si="1"/>
        <v>Rohan</v>
      </c>
      <c r="K19" s="4" t="str">
        <f>_xlfn.TEXTBEFORE(_xlfn.TEXTAFTER(B19, " "), {"#",";","_","-"})</f>
        <v>Sharma</v>
      </c>
      <c r="L19" s="4" t="str" cm="1">
        <f t="array" ref="L19">LEFT(_xlfn.CONCAT(IFERROR(MID(B19, _xlfn.SEQUENCE(LEN(B19)), 1) + 0, "")), 10)</f>
        <v>1000000018</v>
      </c>
      <c r="M19" s="6" t="str" cm="1">
        <f t="array" ref="M19">_xlfn.LET(
    _xlpm.rawEmail, SUBSTITUTE(C19,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rohansharma1000000018@outlook.com</v>
      </c>
      <c r="N19" s="4" t="str" cm="1">
        <f t="array" ref="N19:O19">_xlfn.LET(
    _xlpm.raw, SUBSTITUTE(SUBSTITUTE(SUBSTITUTE(SUBSTITUTE(D19, ";", " "), "#", " "), "_", " "), "-", " "),
    _xlpm.clean, TRIM(_xlpm.raw),
    _xlpm.pin, RIGHT(_xlpm.clean, 6),
    _xlpm.city, TRIM(LEFT(_xlpm.clean, LEN(_xlpm.clean)-6)),
    _xlfn.HSTACK(_xlpm.city, _xlpm.pin)
)</f>
        <v>Bangalore</v>
      </c>
      <c r="O19" s="4" t="str">
        <v>560156</v>
      </c>
      <c r="P19" s="5" cm="1">
        <f t="array" ref="P19">_xlfn.LET(
    _xlpm.val, TRIM(E19),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45668</v>
      </c>
      <c r="Q19" s="4" t="str" cm="1">
        <f t="array" aca="1" ref="Q19" ca="1">_xlfn.TEXTJOIN("", TRUE, IFERROR(MID(F19, ROW(INDIRECT("1:" &amp; LEN(F19))), 1) * 1, ""))</f>
        <v>74583</v>
      </c>
      <c r="R19" s="4" t="str" cm="1">
        <f t="array" ref="R19">TRIM(_xlfn.REDUCE(G19, {"@",", ","!"}, _xlfn.LAMBDA(_xlpm.a,_xlpm.b, SUBSTITUTE(_xlpm.a, _xlpm.b, ""))))</f>
        <v>VIP client</v>
      </c>
    </row>
    <row r="20" spans="1:18" x14ac:dyDescent="0.3">
      <c r="A20" t="s">
        <v>120</v>
      </c>
      <c r="B20" t="s">
        <v>121</v>
      </c>
      <c r="C20" t="s">
        <v>122</v>
      </c>
      <c r="D20" t="s">
        <v>123</v>
      </c>
      <c r="E20" t="s">
        <v>124</v>
      </c>
      <c r="F20" t="s">
        <v>125</v>
      </c>
      <c r="G20" t="s">
        <v>90</v>
      </c>
      <c r="I20" s="4" t="str">
        <f t="shared" si="0"/>
        <v>C019</v>
      </c>
      <c r="J20" s="4" t="str">
        <f t="shared" si="1"/>
        <v>Aditi</v>
      </c>
      <c r="K20" s="4" t="str">
        <f>_xlfn.TEXTBEFORE(_xlfn.TEXTAFTER(B20, " "), {"#",";","_","-"})</f>
        <v>Kumar</v>
      </c>
      <c r="L20" s="4" t="str" cm="1">
        <f t="array" ref="L20">LEFT(_xlfn.CONCAT(IFERROR(MID(B20, _xlfn.SEQUENCE(LEN(B20)), 1) + 0, "")), 10)</f>
        <v>1000000019</v>
      </c>
      <c r="M20" s="6" t="str" cm="1">
        <f t="array" ref="M20">_xlfn.LET(
    _xlpm.rawEmail, SUBSTITUTE(C20,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aditikumar1000000019@outlook.com</v>
      </c>
      <c r="N20" s="4" t="str" cm="1">
        <f t="array" ref="N20:O20">_xlfn.LET(
    _xlpm.raw, SUBSTITUTE(SUBSTITUTE(SUBSTITUTE(SUBSTITUTE(D20, ";", " "), "#", " "), "_", " "), "-", " "),
    _xlpm.clean, TRIM(_xlpm.raw),
    _xlpm.pin, RIGHT(_xlpm.clean, 6),
    _xlpm.city, TRIM(LEFT(_xlpm.clean, LEN(_xlpm.clean)-6)),
    _xlfn.HSTACK(_xlpm.city, _xlpm.pin)
)</f>
        <v>Bangalore</v>
      </c>
      <c r="O20" s="4" t="str">
        <v>560586</v>
      </c>
      <c r="P20" s="5" cm="1">
        <f t="array" ref="P20">_xlfn.LET(
    _xlpm.val, TRIM(E20),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45661</v>
      </c>
      <c r="Q20" s="4" t="str" cm="1">
        <f t="array" aca="1" ref="Q20" ca="1">_xlfn.TEXTJOIN("", TRUE, IFERROR(MID(F20, ROW(INDIRECT("1:" &amp; LEN(F20))), 1) * 1, ""))</f>
        <v>92974</v>
      </c>
      <c r="R20" s="4" t="str" cm="1">
        <f t="array" ref="R20">TRIM(_xlfn.REDUCE(G20, {"@",", ","!"}, _xlfn.LAMBDA(_xlpm.a,_xlpm.b, SUBSTITUTE(_xlpm.a, _xlpm.b, ""))))</f>
        <v>new lead</v>
      </c>
    </row>
    <row r="21" spans="1:18" x14ac:dyDescent="0.3">
      <c r="A21" t="s">
        <v>126</v>
      </c>
      <c r="B21" t="s">
        <v>127</v>
      </c>
      <c r="C21" t="s">
        <v>128</v>
      </c>
      <c r="D21" t="s">
        <v>129</v>
      </c>
      <c r="E21" t="s">
        <v>130</v>
      </c>
      <c r="F21" t="s">
        <v>131</v>
      </c>
      <c r="G21" t="s">
        <v>33</v>
      </c>
      <c r="I21" s="4" t="str">
        <f t="shared" si="0"/>
        <v>C020</v>
      </c>
      <c r="J21" s="4" t="str">
        <f t="shared" si="1"/>
        <v>Vihaan</v>
      </c>
      <c r="K21" s="4" t="str">
        <f>_xlfn.TEXTBEFORE(_xlfn.TEXTAFTER(B21, " "), {"#",";","_","-"})</f>
        <v>Saxena</v>
      </c>
      <c r="L21" s="4" t="str" cm="1">
        <f t="array" ref="L21">LEFT(_xlfn.CONCAT(IFERROR(MID(B21, _xlfn.SEQUENCE(LEN(B21)), 1) + 0, "")), 10)</f>
        <v>1000000020</v>
      </c>
      <c r="M21" s="6" t="str" cm="1">
        <f t="array" ref="M21">_xlfn.LET(
    _xlpm.rawEmail, SUBSTITUTE(C21,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vihaansaxena1000000020@yahoo.com</v>
      </c>
      <c r="N21" s="4" t="str" cm="1">
        <f t="array" ref="N21:O21">_xlfn.LET(
    _xlpm.raw, SUBSTITUTE(SUBSTITUTE(SUBSTITUTE(SUBSTITUTE(D21, ";", " "), "#", " "), "_", " "), "-", " "),
    _xlpm.clean, TRIM(_xlpm.raw),
    _xlpm.pin, RIGHT(_xlpm.clean, 6),
    _xlpm.city, TRIM(LEFT(_xlpm.clean, LEN(_xlpm.clean)-6)),
    _xlfn.HSTACK(_xlpm.city, _xlpm.pin)
)</f>
        <v>Hyderabad</v>
      </c>
      <c r="O21" s="4" t="str">
        <v>500706</v>
      </c>
      <c r="P21" s="5" cm="1">
        <f t="array" ref="P21">_xlfn.LET(
    _xlpm.val, TRIM(E21),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45682</v>
      </c>
      <c r="Q21" s="4" t="str" cm="1">
        <f t="array" aca="1" ref="Q21" ca="1">_xlfn.TEXTJOIN("", TRUE, IFERROR(MID(F21, ROW(INDIRECT("1:" &amp; LEN(F21))), 1) * 1, ""))</f>
        <v>30298</v>
      </c>
      <c r="R21" s="4" t="str" cm="1">
        <f t="array" ref="R21">TRIM(_xlfn.REDUCE(G21, {"@",", ","!"}, _xlfn.LAMBDA(_xlpm.a,_xlpm.b, SUBSTITUTE(_xlpm.a, _xlpm.b, ""))))</f>
        <v>VIP client</v>
      </c>
    </row>
    <row r="22" spans="1:18" x14ac:dyDescent="0.3">
      <c r="A22" t="s">
        <v>132</v>
      </c>
      <c r="B22" t="s">
        <v>133</v>
      </c>
      <c r="C22" t="s">
        <v>134</v>
      </c>
      <c r="D22" t="s">
        <v>135</v>
      </c>
      <c r="E22" t="s">
        <v>136</v>
      </c>
      <c r="F22" t="s">
        <v>137</v>
      </c>
      <c r="G22" t="s">
        <v>13</v>
      </c>
      <c r="I22" s="4" t="str">
        <f t="shared" si="0"/>
        <v>C021</v>
      </c>
      <c r="J22" s="4" t="str">
        <f t="shared" si="1"/>
        <v>Pooja</v>
      </c>
      <c r="K22" s="4" t="str">
        <f>_xlfn.TEXTBEFORE(_xlfn.TEXTAFTER(B22, " "), {"#",";","_","-"})</f>
        <v>Kumar</v>
      </c>
      <c r="L22" s="4" t="str" cm="1">
        <f t="array" ref="L22">LEFT(_xlfn.CONCAT(IFERROR(MID(B22, _xlfn.SEQUENCE(LEN(B22)), 1) + 0, "")), 10)</f>
        <v>1000000021</v>
      </c>
      <c r="M22" s="6" t="str" cm="1">
        <f t="array" ref="M22">_xlfn.LET(
    _xlpm.rawEmail, SUBSTITUTE(C22,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poojakumar1000000021@gmail.com</v>
      </c>
      <c r="N22" s="4" t="str" cm="1">
        <f t="array" ref="N22:O22">_xlfn.LET(
    _xlpm.raw, SUBSTITUTE(SUBSTITUTE(SUBSTITUTE(SUBSTITUTE(D22, ";", " "), "#", " "), "_", " "), "-", " "),
    _xlpm.clean, TRIM(_xlpm.raw),
    _xlpm.pin, RIGHT(_xlpm.clean, 6),
    _xlpm.city, TRIM(LEFT(_xlpm.clean, LEN(_xlpm.clean)-6)),
    _xlfn.HSTACK(_xlpm.city, _xlpm.pin)
)</f>
        <v>Pune</v>
      </c>
      <c r="O22" s="4" t="str">
        <v>411481</v>
      </c>
      <c r="P22" s="5" cm="1">
        <f t="array" ref="P22">_xlfn.LET(
    _xlpm.val, TRIM(E22),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45672</v>
      </c>
      <c r="Q22" s="4" t="str" cm="1">
        <f t="array" aca="1" ref="Q22" ca="1">_xlfn.TEXTJOIN("", TRUE, IFERROR(MID(F22, ROW(INDIRECT("1:" &amp; LEN(F22))), 1) * 1, ""))</f>
        <v>31131</v>
      </c>
      <c r="R22" s="4" t="str" cm="1">
        <f t="array" ref="R22">TRIM(_xlfn.REDUCE(G22, {"@",", ","!"}, _xlfn.LAMBDA(_xlpm.a,_xlpm.b, SUBSTITUTE(_xlpm.a, _xlpm.b, ""))))</f>
        <v>call later</v>
      </c>
    </row>
    <row r="23" spans="1:18" x14ac:dyDescent="0.3">
      <c r="A23" t="s">
        <v>138</v>
      </c>
      <c r="B23" t="s">
        <v>139</v>
      </c>
      <c r="C23" t="s">
        <v>140</v>
      </c>
      <c r="D23" t="s">
        <v>141</v>
      </c>
      <c r="E23" t="s">
        <v>11</v>
      </c>
      <c r="F23" t="s">
        <v>142</v>
      </c>
      <c r="G23" t="s">
        <v>47</v>
      </c>
      <c r="I23" s="4" t="str">
        <f t="shared" si="0"/>
        <v>C022</v>
      </c>
      <c r="J23" s="4" t="str">
        <f t="shared" si="1"/>
        <v>Vikram</v>
      </c>
      <c r="K23" s="4" t="str">
        <f>_xlfn.TEXTBEFORE(_xlfn.TEXTAFTER(B23, " "), {"#",";","_","-"})</f>
        <v>Saxena</v>
      </c>
      <c r="L23" s="4" t="str" cm="1">
        <f t="array" ref="L23">LEFT(_xlfn.CONCAT(IFERROR(MID(B23, _xlfn.SEQUENCE(LEN(B23)), 1) + 0, "")), 10)</f>
        <v>1000000022</v>
      </c>
      <c r="M23" s="6" t="str" cm="1">
        <f t="array" ref="M23">_xlfn.LET(
    _xlpm.rawEmail, SUBSTITUTE(C23,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vikramsaxena1000000022@gmail.com</v>
      </c>
      <c r="N23" s="4" t="str" cm="1">
        <f t="array" ref="N23:O23">_xlfn.LET(
    _xlpm.raw, SUBSTITUTE(SUBSTITUTE(SUBSTITUTE(SUBSTITUTE(D23, ";", " "), "#", " "), "_", " "), "-", " "),
    _xlpm.clean, TRIM(_xlpm.raw),
    _xlpm.pin, RIGHT(_xlpm.clean, 6),
    _xlpm.city, TRIM(LEFT(_xlpm.clean, LEN(_xlpm.clean)-6)),
    _xlfn.HSTACK(_xlpm.city, _xlpm.pin)
)</f>
        <v>Hyderabad</v>
      </c>
      <c r="O23" s="4" t="str">
        <v>500047</v>
      </c>
      <c r="P23" s="5" cm="1">
        <f t="array" ref="P23">_xlfn.LET(
    _xlpm.val, TRIM(E23),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45669</v>
      </c>
      <c r="Q23" s="4" t="str" cm="1">
        <f t="array" aca="1" ref="Q23" ca="1">_xlfn.TEXTJOIN("", TRUE, IFERROR(MID(F23, ROW(INDIRECT("1:" &amp; LEN(F23))), 1) * 1, ""))</f>
        <v>76114</v>
      </c>
      <c r="R23" s="4" t="str" cm="1">
        <f t="array" ref="R23">TRIM(_xlfn.REDUCE(G23, {"@",", ","!"}, _xlfn.LAMBDA(_xlpm.a,_xlpm.b, SUBSTITUTE(_xlpm.a, _xlpm.b, ""))))</f>
        <v>pending</v>
      </c>
    </row>
    <row r="24" spans="1:18" x14ac:dyDescent="0.3">
      <c r="A24" t="s">
        <v>143</v>
      </c>
      <c r="B24" t="s">
        <v>144</v>
      </c>
      <c r="C24" t="s">
        <v>145</v>
      </c>
      <c r="D24" t="s">
        <v>146</v>
      </c>
      <c r="E24" t="s">
        <v>18</v>
      </c>
      <c r="F24" t="s">
        <v>147</v>
      </c>
      <c r="G24" t="s">
        <v>47</v>
      </c>
      <c r="I24" s="4" t="str">
        <f t="shared" si="0"/>
        <v>C023</v>
      </c>
      <c r="J24" s="4" t="str">
        <f t="shared" si="1"/>
        <v>Pallavi</v>
      </c>
      <c r="K24" s="4" t="str">
        <f>_xlfn.TEXTBEFORE(_xlfn.TEXTAFTER(B24, " "), {"#",";","_","-"})</f>
        <v>Dubey</v>
      </c>
      <c r="L24" s="4" t="str" cm="1">
        <f t="array" ref="L24">LEFT(_xlfn.CONCAT(IFERROR(MID(B24, _xlfn.SEQUENCE(LEN(B24)), 1) + 0, "")), 10)</f>
        <v>1000000023</v>
      </c>
      <c r="M24" s="6" t="str" cm="1">
        <f t="array" ref="M24">_xlfn.LET(
    _xlpm.rawEmail, SUBSTITUTE(C24,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pallavidubey1000000023@gmail.com</v>
      </c>
      <c r="N24" s="4" t="str" cm="1">
        <f t="array" ref="N24:O24">_xlfn.LET(
    _xlpm.raw, SUBSTITUTE(SUBSTITUTE(SUBSTITUTE(SUBSTITUTE(D24, ";", " "), "#", " "), "_", " "), "-", " "),
    _xlpm.clean, TRIM(_xlpm.raw),
    _xlpm.pin, RIGHT(_xlpm.clean, 6),
    _xlpm.city, TRIM(LEFT(_xlpm.clean, LEN(_xlpm.clean)-6)),
    _xlfn.HSTACK(_xlpm.city, _xlpm.pin)
)</f>
        <v>Bangalore</v>
      </c>
      <c r="O24" s="4" t="str">
        <v>560572</v>
      </c>
      <c r="P24" s="5" cm="1">
        <f t="array" ref="P24">_xlfn.LET(
    _xlpm.val, TRIM(E24),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45676</v>
      </c>
      <c r="Q24" s="4" t="str" cm="1">
        <f t="array" aca="1" ref="Q24" ca="1">_xlfn.TEXTJOIN("", TRUE, IFERROR(MID(F24, ROW(INDIRECT("1:" &amp; LEN(F24))), 1) * 1, ""))</f>
        <v>65983</v>
      </c>
      <c r="R24" s="4" t="str" cm="1">
        <f t="array" ref="R24">TRIM(_xlfn.REDUCE(G24, {"@",", ","!"}, _xlfn.LAMBDA(_xlpm.a,_xlpm.b, SUBSTITUTE(_xlpm.a, _xlpm.b, ""))))</f>
        <v>pending</v>
      </c>
    </row>
    <row r="25" spans="1:18" x14ac:dyDescent="0.3">
      <c r="A25" t="s">
        <v>148</v>
      </c>
      <c r="B25" t="s">
        <v>149</v>
      </c>
      <c r="C25" t="s">
        <v>150</v>
      </c>
      <c r="D25" t="s">
        <v>151</v>
      </c>
      <c r="E25" t="s">
        <v>152</v>
      </c>
      <c r="F25" t="s">
        <v>153</v>
      </c>
      <c r="G25" t="s">
        <v>47</v>
      </c>
      <c r="I25" s="4" t="str">
        <f t="shared" si="0"/>
        <v>C024</v>
      </c>
      <c r="J25" s="4" t="str">
        <f t="shared" si="1"/>
        <v>Krishna</v>
      </c>
      <c r="K25" s="4" t="str">
        <f>_xlfn.TEXTBEFORE(_xlfn.TEXTAFTER(B25, " "), {"#",";","_","-"})</f>
        <v>Trivedi</v>
      </c>
      <c r="L25" s="4" t="str" cm="1">
        <f t="array" ref="L25">LEFT(_xlfn.CONCAT(IFERROR(MID(B25, _xlfn.SEQUENCE(LEN(B25)), 1) + 0, "")), 10)</f>
        <v>1000000024</v>
      </c>
      <c r="M25" s="6" t="str" cm="1">
        <f t="array" ref="M25">_xlfn.LET(
    _xlpm.rawEmail, SUBSTITUTE(C25,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krishnatrivedi1000000024@gmail.com</v>
      </c>
      <c r="N25" s="4" t="str" cm="1">
        <f t="array" ref="N25:O25">_xlfn.LET(
    _xlpm.raw, SUBSTITUTE(SUBSTITUTE(SUBSTITUTE(SUBSTITUTE(D25, ";", " "), "#", " "), "_", " "), "-", " "),
    _xlpm.clean, TRIM(_xlpm.raw),
    _xlpm.pin, RIGHT(_xlpm.clean, 6),
    _xlpm.city, TRIM(LEFT(_xlpm.clean, LEN(_xlpm.clean)-6)),
    _xlfn.HSTACK(_xlpm.city, _xlpm.pin)
)</f>
        <v>Pune</v>
      </c>
      <c r="O25" s="4" t="str">
        <v>411206</v>
      </c>
      <c r="P25" s="5" cm="1">
        <f t="array" ref="P25">_xlfn.LET(
    _xlpm.val, TRIM(E25),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45681</v>
      </c>
      <c r="Q25" s="4" t="str" cm="1">
        <f t="array" aca="1" ref="Q25" ca="1">_xlfn.TEXTJOIN("", TRUE, IFERROR(MID(F25, ROW(INDIRECT("1:" &amp; LEN(F25))), 1) * 1, ""))</f>
        <v>45343</v>
      </c>
      <c r="R25" s="4" t="str" cm="1">
        <f t="array" ref="R25">TRIM(_xlfn.REDUCE(G25, {"@",", ","!"}, _xlfn.LAMBDA(_xlpm.a,_xlpm.b, SUBSTITUTE(_xlpm.a, _xlpm.b, ""))))</f>
        <v>pending</v>
      </c>
    </row>
    <row r="26" spans="1:18" x14ac:dyDescent="0.3">
      <c r="A26" t="s">
        <v>154</v>
      </c>
      <c r="B26" t="s">
        <v>155</v>
      </c>
      <c r="C26" t="s">
        <v>156</v>
      </c>
      <c r="D26" t="s">
        <v>157</v>
      </c>
      <c r="E26" t="s">
        <v>158</v>
      </c>
      <c r="F26" t="s">
        <v>159</v>
      </c>
      <c r="G26" t="s">
        <v>13</v>
      </c>
      <c r="I26" s="4" t="str">
        <f t="shared" si="0"/>
        <v>C025</v>
      </c>
      <c r="J26" s="4" t="str">
        <f t="shared" si="1"/>
        <v>Aarav</v>
      </c>
      <c r="K26" s="4" t="str">
        <f>_xlfn.TEXTBEFORE(_xlfn.TEXTAFTER(B26, " "), {"#",";","_","-"})</f>
        <v>Mehta</v>
      </c>
      <c r="L26" s="4" t="str" cm="1">
        <f t="array" ref="L26">LEFT(_xlfn.CONCAT(IFERROR(MID(B26, _xlfn.SEQUENCE(LEN(B26)), 1) + 0, "")), 10)</f>
        <v>1000000025</v>
      </c>
      <c r="M26" s="6" t="str" cm="1">
        <f t="array" ref="M26">_xlfn.LET(
    _xlpm.rawEmail, SUBSTITUTE(C26,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aaravmehta1000000025@gmail.com</v>
      </c>
      <c r="N26" s="4" t="str" cm="1">
        <f t="array" ref="N26:O26">_xlfn.LET(
    _xlpm.raw, SUBSTITUTE(SUBSTITUTE(SUBSTITUTE(SUBSTITUTE(D26, ";", " "), "#", " "), "_", " "), "-", " "),
    _xlpm.clean, TRIM(_xlpm.raw),
    _xlpm.pin, RIGHT(_xlpm.clean, 6),
    _xlpm.city, TRIM(LEFT(_xlpm.clean, LEN(_xlpm.clean)-6)),
    _xlfn.HSTACK(_xlpm.city, _xlpm.pin)
)</f>
        <v>Chennai</v>
      </c>
      <c r="O26" s="4" t="str">
        <v>500025</v>
      </c>
      <c r="P26" s="5" cm="1">
        <f t="array" ref="P26">_xlfn.LET(
    _xlpm.val, TRIM(E26),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45658</v>
      </c>
      <c r="Q26" s="4" t="str" cm="1">
        <f t="array" aca="1" ref="Q26" ca="1">_xlfn.TEXTJOIN("", TRUE, IFERROR(MID(F26, ROW(INDIRECT("1:" &amp; LEN(F26))), 1) * 1, ""))</f>
        <v>50025</v>
      </c>
      <c r="R26" s="4" t="str" cm="1">
        <f t="array" ref="R26">TRIM(_xlfn.REDUCE(G26, {"@",", ","!"}, _xlfn.LAMBDA(_xlpm.a,_xlpm.b, SUBSTITUTE(_xlpm.a, _xlpm.b, ""))))</f>
        <v>call later</v>
      </c>
    </row>
    <row r="27" spans="1:18" x14ac:dyDescent="0.3">
      <c r="A27" t="s">
        <v>160</v>
      </c>
      <c r="B27" t="s">
        <v>161</v>
      </c>
      <c r="C27" t="s">
        <v>162</v>
      </c>
      <c r="D27" t="s">
        <v>163</v>
      </c>
      <c r="E27" t="s">
        <v>100</v>
      </c>
      <c r="F27" t="s">
        <v>164</v>
      </c>
      <c r="G27" t="s">
        <v>33</v>
      </c>
      <c r="I27" s="4" t="str">
        <f t="shared" si="0"/>
        <v>C026</v>
      </c>
      <c r="J27" s="4" t="str">
        <f t="shared" si="1"/>
        <v>Diya</v>
      </c>
      <c r="K27" s="4" t="str">
        <f>_xlfn.TEXTBEFORE(_xlfn.TEXTAFTER(B27, " "), {"#",";","_","-"})</f>
        <v>Sharma</v>
      </c>
      <c r="L27" s="4" t="str" cm="1">
        <f t="array" ref="L27">LEFT(_xlfn.CONCAT(IFERROR(MID(B27, _xlfn.SEQUENCE(LEN(B27)), 1) + 0, "")), 10)</f>
        <v>1000000026</v>
      </c>
      <c r="M27" s="6" t="str" cm="1">
        <f t="array" ref="M27">_xlfn.LET(
    _xlpm.rawEmail, SUBSTITUTE(C27,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diyasharma1000000026@gmail.com</v>
      </c>
      <c r="N27" s="4" t="str" cm="1">
        <f t="array" ref="N27:O27">_xlfn.LET(
    _xlpm.raw, SUBSTITUTE(SUBSTITUTE(SUBSTITUTE(SUBSTITUTE(D27, ";", " "), "#", " "), "_", " "), "-", " "),
    _xlpm.clean, TRIM(_xlpm.raw),
    _xlpm.pin, RIGHT(_xlpm.clean, 6),
    _xlpm.city, TRIM(LEFT(_xlpm.clean, LEN(_xlpm.clean)-6)),
    _xlfn.HSTACK(_xlpm.city, _xlpm.pin)
)</f>
        <v>Bangalore</v>
      </c>
      <c r="O27" s="4" t="str">
        <v>500026</v>
      </c>
      <c r="P27" s="5" cm="1">
        <f t="array" ref="P27">_xlfn.LET(
    _xlpm.val, TRIM(E27),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45659</v>
      </c>
      <c r="Q27" s="4" t="str" cm="1">
        <f t="array" aca="1" ref="Q27" ca="1">_xlfn.TEXTJOIN("", TRUE, IFERROR(MID(F27, ROW(INDIRECT("1:" &amp; LEN(F27))), 1) * 1, ""))</f>
        <v>50026</v>
      </c>
      <c r="R27" s="4" t="str" cm="1">
        <f t="array" ref="R27">TRIM(_xlfn.REDUCE(G27, {"@",", ","!"}, _xlfn.LAMBDA(_xlpm.a,_xlpm.b, SUBSTITUTE(_xlpm.a, _xlpm.b, ""))))</f>
        <v>VIP client</v>
      </c>
    </row>
    <row r="28" spans="1:18" x14ac:dyDescent="0.3">
      <c r="A28" t="s">
        <v>165</v>
      </c>
      <c r="B28" t="s">
        <v>166</v>
      </c>
      <c r="C28" t="s">
        <v>167</v>
      </c>
      <c r="D28" t="s">
        <v>168</v>
      </c>
      <c r="E28" t="s">
        <v>169</v>
      </c>
      <c r="F28" t="s">
        <v>170</v>
      </c>
      <c r="G28" t="s">
        <v>47</v>
      </c>
      <c r="I28" s="4" t="str">
        <f t="shared" si="0"/>
        <v>C027</v>
      </c>
      <c r="J28" s="4" t="str">
        <f t="shared" si="1"/>
        <v>Kabir</v>
      </c>
      <c r="K28" s="4" t="str">
        <f>_xlfn.TEXTBEFORE(_xlfn.TEXTAFTER(B28, " "), {"#",";","_","-"})</f>
        <v>Verma</v>
      </c>
      <c r="L28" s="4" t="str" cm="1">
        <f t="array" ref="L28">LEFT(_xlfn.CONCAT(IFERROR(MID(B28, _xlfn.SEQUENCE(LEN(B28)), 1) + 0, "")), 10)</f>
        <v>1000000027</v>
      </c>
      <c r="M28" s="6" t="str" cm="1">
        <f t="array" ref="M28">_xlfn.LET(
    _xlpm.rawEmail, SUBSTITUTE(C28,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kabirverma1000000027@gmail.com</v>
      </c>
      <c r="N28" s="4" t="str" cm="1">
        <f t="array" ref="N28:O28">_xlfn.LET(
    _xlpm.raw, SUBSTITUTE(SUBSTITUTE(SUBSTITUTE(SUBSTITUTE(D28, ";", " "), "#", " "), "_", " "), "-", " "),
    _xlpm.clean, TRIM(_xlpm.raw),
    _xlpm.pin, RIGHT(_xlpm.clean, 6),
    _xlpm.city, TRIM(LEFT(_xlpm.clean, LEN(_xlpm.clean)-6)),
    _xlfn.HSTACK(_xlpm.city, _xlpm.pin)
)</f>
        <v>Hyderabad</v>
      </c>
      <c r="O28" s="4" t="str">
        <v>500027</v>
      </c>
      <c r="P28" s="5" cm="1">
        <f t="array" ref="P28">_xlfn.LET(
    _xlpm.val, TRIM(E28),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45660</v>
      </c>
      <c r="Q28" s="4" t="str" cm="1">
        <f t="array" aca="1" ref="Q28" ca="1">_xlfn.TEXTJOIN("", TRUE, IFERROR(MID(F28, ROW(INDIRECT("1:" &amp; LEN(F28))), 1) * 1, ""))</f>
        <v>50027</v>
      </c>
      <c r="R28" s="4" t="str" cm="1">
        <f t="array" ref="R28">TRIM(_xlfn.REDUCE(G28, {"@",", ","!"}, _xlfn.LAMBDA(_xlpm.a,_xlpm.b, SUBSTITUTE(_xlpm.a, _xlpm.b, ""))))</f>
        <v>pending</v>
      </c>
    </row>
    <row r="29" spans="1:18" x14ac:dyDescent="0.3">
      <c r="A29" t="s">
        <v>171</v>
      </c>
      <c r="B29" t="s">
        <v>172</v>
      </c>
      <c r="C29" t="s">
        <v>173</v>
      </c>
      <c r="D29" t="s">
        <v>174</v>
      </c>
      <c r="E29" t="s">
        <v>45</v>
      </c>
      <c r="F29" t="s">
        <v>175</v>
      </c>
      <c r="G29" t="s">
        <v>26</v>
      </c>
      <c r="I29" s="4" t="str">
        <f t="shared" si="0"/>
        <v>C028</v>
      </c>
      <c r="J29" s="4" t="str">
        <f t="shared" si="1"/>
        <v>Ananya</v>
      </c>
      <c r="K29" s="4" t="str">
        <f>_xlfn.TEXTBEFORE(_xlfn.TEXTAFTER(B29, " "), {"#",";","_","-"})</f>
        <v>Gupta</v>
      </c>
      <c r="L29" s="4" t="str" cm="1">
        <f t="array" ref="L29">LEFT(_xlfn.CONCAT(IFERROR(MID(B29, _xlfn.SEQUENCE(LEN(B29)), 1) + 0, "")), 10)</f>
        <v>1000000028</v>
      </c>
      <c r="M29" s="6" t="str" cm="1">
        <f t="array" ref="M29">_xlfn.LET(
    _xlpm.rawEmail, SUBSTITUTE(C29,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ananyagupta1000000028@gmail.com</v>
      </c>
      <c r="N29" s="4" t="str" cm="1">
        <f t="array" ref="N29:O29">_xlfn.LET(
    _xlpm.raw, SUBSTITUTE(SUBSTITUTE(SUBSTITUTE(SUBSTITUTE(D29, ";", " "), "#", " "), "_", " "), "-", " "),
    _xlpm.clean, TRIM(_xlpm.raw),
    _xlpm.pin, RIGHT(_xlpm.clean, 6),
    _xlpm.city, TRIM(LEFT(_xlpm.clean, LEN(_xlpm.clean)-6)),
    _xlfn.HSTACK(_xlpm.city, _xlpm.pin)
)</f>
        <v>Mumbai</v>
      </c>
      <c r="O29" s="4" t="str">
        <v>500028</v>
      </c>
      <c r="P29" s="5" cm="1">
        <f t="array" ref="P29">_xlfn.LET(
    _xlpm.val, TRIM(E29),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45661</v>
      </c>
      <c r="Q29" s="4" t="str" cm="1">
        <f t="array" aca="1" ref="Q29" ca="1">_xlfn.TEXTJOIN("", TRUE, IFERROR(MID(F29, ROW(INDIRECT("1:" &amp; LEN(F29))), 1) * 1, ""))</f>
        <v>50028</v>
      </c>
      <c r="R29" s="4" t="str" cm="1">
        <f t="array" ref="R29">TRIM(_xlfn.REDUCE(G29, {"@",", ","!"}, _xlfn.LAMBDA(_xlpm.a,_xlpm.b, SUBSTITUTE(_xlpm.a, _xlpm.b, ""))))</f>
        <v>followuphigh</v>
      </c>
    </row>
    <row r="30" spans="1:18" x14ac:dyDescent="0.3">
      <c r="A30" t="s">
        <v>176</v>
      </c>
      <c r="B30" t="s">
        <v>177</v>
      </c>
      <c r="C30" t="s">
        <v>178</v>
      </c>
      <c r="D30" t="s">
        <v>179</v>
      </c>
      <c r="E30" t="s">
        <v>180</v>
      </c>
      <c r="F30" t="s">
        <v>181</v>
      </c>
      <c r="G30" t="s">
        <v>40</v>
      </c>
      <c r="I30" s="4" t="str">
        <f t="shared" si="0"/>
        <v>C029</v>
      </c>
      <c r="J30" s="4" t="str">
        <f t="shared" si="1"/>
        <v>Rohan</v>
      </c>
      <c r="K30" s="4" t="str">
        <f>_xlfn.TEXTBEFORE(_xlfn.TEXTAFTER(B30, " "), {"#",";","_","-"})</f>
        <v>Iyer</v>
      </c>
      <c r="L30" s="4" t="str" cm="1">
        <f t="array" ref="L30">LEFT(_xlfn.CONCAT(IFERROR(MID(B30, _xlfn.SEQUENCE(LEN(B30)), 1) + 0, "")), 10)</f>
        <v>1000000029</v>
      </c>
      <c r="M30" s="6" t="str" cm="1">
        <f t="array" ref="M30">_xlfn.LET(
    _xlpm.rawEmail, SUBSTITUTE(C30,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rohaniyer1000000029@gmail.com</v>
      </c>
      <c r="N30" s="4" t="str" cm="1">
        <f t="array" ref="N30:O30">_xlfn.LET(
    _xlpm.raw, SUBSTITUTE(SUBSTITUTE(SUBSTITUTE(SUBSTITUTE(D30, ";", " "), "#", " "), "_", " "), "-", " "),
    _xlpm.clean, TRIM(_xlpm.raw),
    _xlpm.pin, RIGHT(_xlpm.clean, 6),
    _xlpm.city, TRIM(LEFT(_xlpm.clean, LEN(_xlpm.clean)-6)),
    _xlfn.HSTACK(_xlpm.city, _xlpm.pin)
)</f>
        <v>Delhi</v>
      </c>
      <c r="O30" s="4" t="str">
        <v>500029</v>
      </c>
      <c r="P30" s="5" cm="1">
        <f t="array" ref="P30">_xlfn.LET(
    _xlpm.val, TRIM(E30),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45662</v>
      </c>
      <c r="Q30" s="4" t="str" cm="1">
        <f t="array" aca="1" ref="Q30" ca="1">_xlfn.TEXTJOIN("", TRUE, IFERROR(MID(F30, ROW(INDIRECT("1:" &amp; LEN(F30))), 1) * 1, ""))</f>
        <v>50029</v>
      </c>
      <c r="R30" s="4" t="str" cm="1">
        <f t="array" ref="R30">TRIM(_xlfn.REDUCE(G30, {"@",", ","!"}, _xlfn.LAMBDA(_xlpm.a,_xlpm.b, SUBSTITUTE(_xlpm.a, _xlpm.b, ""))))</f>
        <v>urgent</v>
      </c>
    </row>
    <row r="31" spans="1:18" x14ac:dyDescent="0.3">
      <c r="A31" t="s">
        <v>182</v>
      </c>
      <c r="B31" t="s">
        <v>183</v>
      </c>
      <c r="C31" t="s">
        <v>184</v>
      </c>
      <c r="D31" t="s">
        <v>185</v>
      </c>
      <c r="E31" t="s">
        <v>112</v>
      </c>
      <c r="F31" t="s">
        <v>186</v>
      </c>
      <c r="G31" t="s">
        <v>90</v>
      </c>
      <c r="I31" s="4" t="str">
        <f t="shared" si="0"/>
        <v>C030</v>
      </c>
      <c r="J31" s="4" t="str">
        <f t="shared" si="1"/>
        <v>Sneha</v>
      </c>
      <c r="K31" s="4" t="str">
        <f>_xlfn.TEXTBEFORE(_xlfn.TEXTAFTER(B31, " "), {"#",";","_","-"})</f>
        <v>Nair</v>
      </c>
      <c r="L31" s="4" t="str" cm="1">
        <f t="array" ref="L31">LEFT(_xlfn.CONCAT(IFERROR(MID(B31, _xlfn.SEQUENCE(LEN(B31)), 1) + 0, "")), 10)</f>
        <v>1000000030</v>
      </c>
      <c r="M31" s="6" t="str" cm="1">
        <f t="array" ref="M31">_xlfn.LET(
    _xlpm.rawEmail, SUBSTITUTE(C31,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snehanair1000000030@gmail.com</v>
      </c>
      <c r="N31" s="4" t="str" cm="1">
        <f t="array" ref="N31:O31">_xlfn.LET(
    _xlpm.raw, SUBSTITUTE(SUBSTITUTE(SUBSTITUTE(SUBSTITUTE(D31, ";", " "), "#", " "), "_", " "), "-", " "),
    _xlpm.clean, TRIM(_xlpm.raw),
    _xlpm.pin, RIGHT(_xlpm.clean, 6),
    _xlpm.city, TRIM(LEFT(_xlpm.clean, LEN(_xlpm.clean)-6)),
    _xlfn.HSTACK(_xlpm.city, _xlpm.pin)
)</f>
        <v>Pune</v>
      </c>
      <c r="O31" s="4" t="str">
        <v>500030</v>
      </c>
      <c r="P31" s="5" cm="1">
        <f t="array" ref="P31">_xlfn.LET(
    _xlpm.val, TRIM(E31),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45663</v>
      </c>
      <c r="Q31" s="4" t="str" cm="1">
        <f t="array" aca="1" ref="Q31" ca="1">_xlfn.TEXTJOIN("", TRUE, IFERROR(MID(F31, ROW(INDIRECT("1:" &amp; LEN(F31))), 1) * 1, ""))</f>
        <v>50030</v>
      </c>
      <c r="R31" s="4" t="str" cm="1">
        <f t="array" ref="R31">TRIM(_xlfn.REDUCE(G31, {"@",", ","!"}, _xlfn.LAMBDA(_xlpm.a,_xlpm.b, SUBSTITUTE(_xlpm.a, _xlpm.b, ""))))</f>
        <v>new lead</v>
      </c>
    </row>
    <row r="32" spans="1:18" x14ac:dyDescent="0.3">
      <c r="A32" t="s">
        <v>187</v>
      </c>
      <c r="B32" t="s">
        <v>188</v>
      </c>
      <c r="C32" t="s">
        <v>189</v>
      </c>
      <c r="D32" t="s">
        <v>190</v>
      </c>
      <c r="E32" t="s">
        <v>31</v>
      </c>
      <c r="F32" t="s">
        <v>191</v>
      </c>
      <c r="G32" t="s">
        <v>13</v>
      </c>
      <c r="I32" s="4" t="str">
        <f t="shared" si="0"/>
        <v>C031</v>
      </c>
      <c r="J32" s="4" t="str">
        <f t="shared" si="1"/>
        <v>Aarav</v>
      </c>
      <c r="K32" s="4" t="str">
        <f>_xlfn.TEXTBEFORE(_xlfn.TEXTAFTER(B32, " "), {"#",";","_","-"})</f>
        <v>Mehta</v>
      </c>
      <c r="L32" s="4" t="str" cm="1">
        <f t="array" ref="L32">LEFT(_xlfn.CONCAT(IFERROR(MID(B32, _xlfn.SEQUENCE(LEN(B32)), 1) + 0, "")), 10)</f>
        <v>1000000031</v>
      </c>
      <c r="M32" s="6" t="str" cm="1">
        <f t="array" ref="M32">_xlfn.LET(
    _xlpm.rawEmail, SUBSTITUTE(C32,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aaravmehta1000000031@gmail.com</v>
      </c>
      <c r="N32" s="4" t="str" cm="1">
        <f t="array" ref="N32:O32">_xlfn.LET(
    _xlpm.raw, SUBSTITUTE(SUBSTITUTE(SUBSTITUTE(SUBSTITUTE(D32, ";", " "), "#", " "), "_", " "), "-", " "),
    _xlpm.clean, TRIM(_xlpm.raw),
    _xlpm.pin, RIGHT(_xlpm.clean, 6),
    _xlpm.city, TRIM(LEFT(_xlpm.clean, LEN(_xlpm.clean)-6)),
    _xlfn.HSTACK(_xlpm.city, _xlpm.pin)
)</f>
        <v>Chennai</v>
      </c>
      <c r="O32" s="4" t="str">
        <v>500031</v>
      </c>
      <c r="P32" s="5" cm="1">
        <f t="array" ref="P32">_xlfn.LET(
    _xlpm.val, TRIM(E32),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45664</v>
      </c>
      <c r="Q32" s="4" t="str" cm="1">
        <f t="array" aca="1" ref="Q32" ca="1">_xlfn.TEXTJOIN("", TRUE, IFERROR(MID(F32, ROW(INDIRECT("1:" &amp; LEN(F32))), 1) * 1, ""))</f>
        <v>50031</v>
      </c>
      <c r="R32" s="4" t="str" cm="1">
        <f t="array" ref="R32">TRIM(_xlfn.REDUCE(G32, {"@",", ","!"}, _xlfn.LAMBDA(_xlpm.a,_xlpm.b, SUBSTITUTE(_xlpm.a, _xlpm.b, ""))))</f>
        <v>call later</v>
      </c>
    </row>
    <row r="33" spans="1:18" x14ac:dyDescent="0.3">
      <c r="A33" t="s">
        <v>192</v>
      </c>
      <c r="B33" t="s">
        <v>193</v>
      </c>
      <c r="C33" t="s">
        <v>194</v>
      </c>
      <c r="D33" t="s">
        <v>195</v>
      </c>
      <c r="E33" t="s">
        <v>196</v>
      </c>
      <c r="F33" t="s">
        <v>197</v>
      </c>
      <c r="G33" t="s">
        <v>33</v>
      </c>
      <c r="I33" s="4" t="str">
        <f t="shared" si="0"/>
        <v>C032</v>
      </c>
      <c r="J33" s="4" t="str">
        <f t="shared" si="1"/>
        <v>Diya</v>
      </c>
      <c r="K33" s="4" t="str">
        <f>_xlfn.TEXTBEFORE(_xlfn.TEXTAFTER(B33, " "), {"#",";","_","-"})</f>
        <v>Sharma</v>
      </c>
      <c r="L33" s="4" t="str" cm="1">
        <f t="array" ref="L33">LEFT(_xlfn.CONCAT(IFERROR(MID(B33, _xlfn.SEQUENCE(LEN(B33)), 1) + 0, "")), 10)</f>
        <v>1000000032</v>
      </c>
      <c r="M33" s="6" t="str" cm="1">
        <f t="array" ref="M33">_xlfn.LET(
    _xlpm.rawEmail, SUBSTITUTE(C33,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diyasharma1000000032@gmail.com</v>
      </c>
      <c r="N33" s="4" t="str" cm="1">
        <f t="array" ref="N33:O33">_xlfn.LET(
    _xlpm.raw, SUBSTITUTE(SUBSTITUTE(SUBSTITUTE(SUBSTITUTE(D33, ";", " "), "#", " "), "_", " "), "-", " "),
    _xlpm.clean, TRIM(_xlpm.raw),
    _xlpm.pin, RIGHT(_xlpm.clean, 6),
    _xlpm.city, TRIM(LEFT(_xlpm.clean, LEN(_xlpm.clean)-6)),
    _xlfn.HSTACK(_xlpm.city, _xlpm.pin)
)</f>
        <v>Bangalore</v>
      </c>
      <c r="O33" s="4" t="str">
        <v>500032</v>
      </c>
      <c r="P33" s="5" cm="1">
        <f t="array" ref="P33">_xlfn.LET(
    _xlpm.val, TRIM(E33),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45665</v>
      </c>
      <c r="Q33" s="4" t="str" cm="1">
        <f t="array" aca="1" ref="Q33" ca="1">_xlfn.TEXTJOIN("", TRUE, IFERROR(MID(F33, ROW(INDIRECT("1:" &amp; LEN(F33))), 1) * 1, ""))</f>
        <v>50032</v>
      </c>
      <c r="R33" s="4" t="str" cm="1">
        <f t="array" ref="R33">TRIM(_xlfn.REDUCE(G33, {"@",", ","!"}, _xlfn.LAMBDA(_xlpm.a,_xlpm.b, SUBSTITUTE(_xlpm.a, _xlpm.b, ""))))</f>
        <v>VIP client</v>
      </c>
    </row>
    <row r="34" spans="1:18" x14ac:dyDescent="0.3">
      <c r="A34" t="s">
        <v>198</v>
      </c>
      <c r="B34" t="s">
        <v>199</v>
      </c>
      <c r="C34" t="s">
        <v>200</v>
      </c>
      <c r="D34" t="s">
        <v>201</v>
      </c>
      <c r="E34" t="s">
        <v>88</v>
      </c>
      <c r="F34" t="s">
        <v>202</v>
      </c>
      <c r="G34" t="s">
        <v>47</v>
      </c>
      <c r="I34" s="4" t="str">
        <f t="shared" si="0"/>
        <v>C033</v>
      </c>
      <c r="J34" s="4" t="str">
        <f t="shared" si="1"/>
        <v>Kabir</v>
      </c>
      <c r="K34" s="4" t="str">
        <f>_xlfn.TEXTBEFORE(_xlfn.TEXTAFTER(B34, " "), {"#",";","_","-"})</f>
        <v>Verma</v>
      </c>
      <c r="L34" s="4" t="str" cm="1">
        <f t="array" ref="L34">LEFT(_xlfn.CONCAT(IFERROR(MID(B34, _xlfn.SEQUENCE(LEN(B34)), 1) + 0, "")), 10)</f>
        <v>1000000033</v>
      </c>
      <c r="M34" s="6" t="str" cm="1">
        <f t="array" ref="M34">_xlfn.LET(
    _xlpm.rawEmail, SUBSTITUTE(C34,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kabirverma1000000033@gmail.com</v>
      </c>
      <c r="N34" s="4" t="str" cm="1">
        <f t="array" ref="N34:O34">_xlfn.LET(
    _xlpm.raw, SUBSTITUTE(SUBSTITUTE(SUBSTITUTE(SUBSTITUTE(D34, ";", " "), "#", " "), "_", " "), "-", " "),
    _xlpm.clean, TRIM(_xlpm.raw),
    _xlpm.pin, RIGHT(_xlpm.clean, 6),
    _xlpm.city, TRIM(LEFT(_xlpm.clean, LEN(_xlpm.clean)-6)),
    _xlfn.HSTACK(_xlpm.city, _xlpm.pin)
)</f>
        <v>Hyderabad</v>
      </c>
      <c r="O34" s="4" t="str">
        <v>500033</v>
      </c>
      <c r="P34" s="5" cm="1">
        <f t="array" ref="P34">_xlfn.LET(
    _xlpm.val, TRIM(E34),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45666</v>
      </c>
      <c r="Q34" s="4" t="str" cm="1">
        <f t="array" aca="1" ref="Q34" ca="1">_xlfn.TEXTJOIN("", TRUE, IFERROR(MID(F34, ROW(INDIRECT("1:" &amp; LEN(F34))), 1) * 1, ""))</f>
        <v>50033</v>
      </c>
      <c r="R34" s="4" t="str" cm="1">
        <f t="array" ref="R34">TRIM(_xlfn.REDUCE(G34, {"@",", ","!"}, _xlfn.LAMBDA(_xlpm.a,_xlpm.b, SUBSTITUTE(_xlpm.a, _xlpm.b, ""))))</f>
        <v>pending</v>
      </c>
    </row>
    <row r="35" spans="1:18" x14ac:dyDescent="0.3">
      <c r="A35" t="s">
        <v>203</v>
      </c>
      <c r="B35" t="s">
        <v>204</v>
      </c>
      <c r="C35" t="s">
        <v>205</v>
      </c>
      <c r="D35" t="s">
        <v>206</v>
      </c>
      <c r="E35" t="s">
        <v>64</v>
      </c>
      <c r="F35" t="s">
        <v>207</v>
      </c>
      <c r="G35" t="s">
        <v>26</v>
      </c>
      <c r="I35" s="4" t="str">
        <f t="shared" si="0"/>
        <v>C034</v>
      </c>
      <c r="J35" s="4" t="str">
        <f t="shared" si="1"/>
        <v>Ananya</v>
      </c>
      <c r="K35" s="4" t="str">
        <f>_xlfn.TEXTBEFORE(_xlfn.TEXTAFTER(B35, " "), {"#",";","_","-"})</f>
        <v>Gupta</v>
      </c>
      <c r="L35" s="4" t="str" cm="1">
        <f t="array" ref="L35">LEFT(_xlfn.CONCAT(IFERROR(MID(B35, _xlfn.SEQUENCE(LEN(B35)), 1) + 0, "")), 10)</f>
        <v>1000000034</v>
      </c>
      <c r="M35" s="6" t="str" cm="1">
        <f t="array" ref="M35">_xlfn.LET(
    _xlpm.rawEmail, SUBSTITUTE(C35,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ananyagupta1000000034@gmail.com</v>
      </c>
      <c r="N35" s="4" t="str" cm="1">
        <f t="array" ref="N35:O35">_xlfn.LET(
    _xlpm.raw, SUBSTITUTE(SUBSTITUTE(SUBSTITUTE(SUBSTITUTE(D35, ";", " "), "#", " "), "_", " "), "-", " "),
    _xlpm.clean, TRIM(_xlpm.raw),
    _xlpm.pin, RIGHT(_xlpm.clean, 6),
    _xlpm.city, TRIM(LEFT(_xlpm.clean, LEN(_xlpm.clean)-6)),
    _xlfn.HSTACK(_xlpm.city, _xlpm.pin)
)</f>
        <v>Mumbai</v>
      </c>
      <c r="O35" s="4" t="str">
        <v>500034</v>
      </c>
      <c r="P35" s="5" cm="1">
        <f t="array" ref="P35">_xlfn.LET(
    _xlpm.val, TRIM(E35),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45667</v>
      </c>
      <c r="Q35" s="4" t="str" cm="1">
        <f t="array" aca="1" ref="Q35" ca="1">_xlfn.TEXTJOIN("", TRUE, IFERROR(MID(F35, ROW(INDIRECT("1:" &amp; LEN(F35))), 1) * 1, ""))</f>
        <v>50034</v>
      </c>
      <c r="R35" s="4" t="str" cm="1">
        <f t="array" ref="R35">TRIM(_xlfn.REDUCE(G35, {"@",", ","!"}, _xlfn.LAMBDA(_xlpm.a,_xlpm.b, SUBSTITUTE(_xlpm.a, _xlpm.b, ""))))</f>
        <v>followuphigh</v>
      </c>
    </row>
    <row r="36" spans="1:18" x14ac:dyDescent="0.3">
      <c r="A36" t="s">
        <v>208</v>
      </c>
      <c r="B36" t="s">
        <v>209</v>
      </c>
      <c r="C36" t="s">
        <v>210</v>
      </c>
      <c r="D36" t="s">
        <v>211</v>
      </c>
      <c r="E36" t="s">
        <v>118</v>
      </c>
      <c r="F36" t="s">
        <v>212</v>
      </c>
      <c r="G36" t="s">
        <v>40</v>
      </c>
      <c r="I36" s="4" t="str">
        <f t="shared" si="0"/>
        <v>C035</v>
      </c>
      <c r="J36" s="4" t="str">
        <f t="shared" si="1"/>
        <v>Rohan</v>
      </c>
      <c r="K36" s="4" t="str">
        <f>_xlfn.TEXTBEFORE(_xlfn.TEXTAFTER(B36, " "), {"#",";","_","-"})</f>
        <v>Iyer</v>
      </c>
      <c r="L36" s="4" t="str" cm="1">
        <f t="array" ref="L36">LEFT(_xlfn.CONCAT(IFERROR(MID(B36, _xlfn.SEQUENCE(LEN(B36)), 1) + 0, "")), 10)</f>
        <v>1000000035</v>
      </c>
      <c r="M36" s="6" t="str" cm="1">
        <f t="array" ref="M36">_xlfn.LET(
    _xlpm.rawEmail, SUBSTITUTE(C36,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rohaniyer1000000035@gmail.com</v>
      </c>
      <c r="N36" s="4" t="str" cm="1">
        <f t="array" ref="N36:O36">_xlfn.LET(
    _xlpm.raw, SUBSTITUTE(SUBSTITUTE(SUBSTITUTE(SUBSTITUTE(D36, ";", " "), "#", " "), "_", " "), "-", " "),
    _xlpm.clean, TRIM(_xlpm.raw),
    _xlpm.pin, RIGHT(_xlpm.clean, 6),
    _xlpm.city, TRIM(LEFT(_xlpm.clean, LEN(_xlpm.clean)-6)),
    _xlfn.HSTACK(_xlpm.city, _xlpm.pin)
)</f>
        <v>Delhi</v>
      </c>
      <c r="O36" s="4" t="str">
        <v>500035</v>
      </c>
      <c r="P36" s="5" cm="1">
        <f t="array" ref="P36">_xlfn.LET(
    _xlpm.val, TRIM(E36),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45668</v>
      </c>
      <c r="Q36" s="4" t="str" cm="1">
        <f t="array" aca="1" ref="Q36" ca="1">_xlfn.TEXTJOIN("", TRUE, IFERROR(MID(F36, ROW(INDIRECT("1:" &amp; LEN(F36))), 1) * 1, ""))</f>
        <v>50035</v>
      </c>
      <c r="R36" s="4" t="str" cm="1">
        <f t="array" ref="R36">TRIM(_xlfn.REDUCE(G36, {"@",", ","!"}, _xlfn.LAMBDA(_xlpm.a,_xlpm.b, SUBSTITUTE(_xlpm.a, _xlpm.b, ""))))</f>
        <v>urgent</v>
      </c>
    </row>
    <row r="37" spans="1:18" x14ac:dyDescent="0.3">
      <c r="A37" t="s">
        <v>213</v>
      </c>
      <c r="B37" t="s">
        <v>214</v>
      </c>
      <c r="C37" t="s">
        <v>215</v>
      </c>
      <c r="D37" t="s">
        <v>216</v>
      </c>
      <c r="E37" t="s">
        <v>11</v>
      </c>
      <c r="F37" t="s">
        <v>217</v>
      </c>
      <c r="G37" t="s">
        <v>90</v>
      </c>
      <c r="I37" s="4" t="str">
        <f t="shared" si="0"/>
        <v>C036</v>
      </c>
      <c r="J37" s="4" t="str">
        <f t="shared" si="1"/>
        <v>Sneha</v>
      </c>
      <c r="K37" s="4" t="str">
        <f>_xlfn.TEXTBEFORE(_xlfn.TEXTAFTER(B37, " "), {"#",";","_","-"})</f>
        <v>Nair</v>
      </c>
      <c r="L37" s="4" t="str" cm="1">
        <f t="array" ref="L37">LEFT(_xlfn.CONCAT(IFERROR(MID(B37, _xlfn.SEQUENCE(LEN(B37)), 1) + 0, "")), 10)</f>
        <v>1000000036</v>
      </c>
      <c r="M37" s="6" t="str" cm="1">
        <f t="array" ref="M37">_xlfn.LET(
    _xlpm.rawEmail, SUBSTITUTE(C37,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snehanair1000000036@gmail.com</v>
      </c>
      <c r="N37" s="4" t="str" cm="1">
        <f t="array" ref="N37:O37">_xlfn.LET(
    _xlpm.raw, SUBSTITUTE(SUBSTITUTE(SUBSTITUTE(SUBSTITUTE(D37, ";", " "), "#", " "), "_", " "), "-", " "),
    _xlpm.clean, TRIM(_xlpm.raw),
    _xlpm.pin, RIGHT(_xlpm.clean, 6),
    _xlpm.city, TRIM(LEFT(_xlpm.clean, LEN(_xlpm.clean)-6)),
    _xlfn.HSTACK(_xlpm.city, _xlpm.pin)
)</f>
        <v>Pune</v>
      </c>
      <c r="O37" s="4" t="str">
        <v>500036</v>
      </c>
      <c r="P37" s="5" cm="1">
        <f t="array" ref="P37">_xlfn.LET(
    _xlpm.val, TRIM(E37),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45669</v>
      </c>
      <c r="Q37" s="4" t="str" cm="1">
        <f t="array" aca="1" ref="Q37" ca="1">_xlfn.TEXTJOIN("", TRUE, IFERROR(MID(F37, ROW(INDIRECT("1:" &amp; LEN(F37))), 1) * 1, ""))</f>
        <v>50036</v>
      </c>
      <c r="R37" s="4" t="str" cm="1">
        <f t="array" ref="R37">TRIM(_xlfn.REDUCE(G37, {"@",", ","!"}, _xlfn.LAMBDA(_xlpm.a,_xlpm.b, SUBSTITUTE(_xlpm.a, _xlpm.b, ""))))</f>
        <v>new lead</v>
      </c>
    </row>
    <row r="38" spans="1:18" x14ac:dyDescent="0.3">
      <c r="A38" t="s">
        <v>218</v>
      </c>
      <c r="B38" t="s">
        <v>219</v>
      </c>
      <c r="C38" t="s">
        <v>220</v>
      </c>
      <c r="D38" t="s">
        <v>221</v>
      </c>
      <c r="E38" t="s">
        <v>106</v>
      </c>
      <c r="F38" t="s">
        <v>222</v>
      </c>
      <c r="G38" t="s">
        <v>13</v>
      </c>
      <c r="I38" s="4" t="str">
        <f t="shared" si="0"/>
        <v>C037</v>
      </c>
      <c r="J38" s="4" t="str">
        <f t="shared" si="1"/>
        <v>Aarav</v>
      </c>
      <c r="K38" s="4" t="str">
        <f>_xlfn.TEXTBEFORE(_xlfn.TEXTAFTER(B38, " "), {"#",";","_","-"})</f>
        <v>Mehta</v>
      </c>
      <c r="L38" s="4" t="str" cm="1">
        <f t="array" ref="L38">LEFT(_xlfn.CONCAT(IFERROR(MID(B38, _xlfn.SEQUENCE(LEN(B38)), 1) + 0, "")), 10)</f>
        <v>1000000037</v>
      </c>
      <c r="M38" s="6" t="str" cm="1">
        <f t="array" ref="M38">_xlfn.LET(
    _xlpm.rawEmail, SUBSTITUTE(C38,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aaravmehta1000000037@gmail.com</v>
      </c>
      <c r="N38" s="4" t="str" cm="1">
        <f t="array" ref="N38:O38">_xlfn.LET(
    _xlpm.raw, SUBSTITUTE(SUBSTITUTE(SUBSTITUTE(SUBSTITUTE(D38, ";", " "), "#", " "), "_", " "), "-", " "),
    _xlpm.clean, TRIM(_xlpm.raw),
    _xlpm.pin, RIGHT(_xlpm.clean, 6),
    _xlpm.city, TRIM(LEFT(_xlpm.clean, LEN(_xlpm.clean)-6)),
    _xlfn.HSTACK(_xlpm.city, _xlpm.pin)
)</f>
        <v>Chennai</v>
      </c>
      <c r="O38" s="4" t="str">
        <v>500037</v>
      </c>
      <c r="P38" s="5" cm="1">
        <f t="array" ref="P38">_xlfn.LET(
    _xlpm.val, TRIM(E38),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45670</v>
      </c>
      <c r="Q38" s="4" t="str" cm="1">
        <f t="array" aca="1" ref="Q38" ca="1">_xlfn.TEXTJOIN("", TRUE, IFERROR(MID(F38, ROW(INDIRECT("1:" &amp; LEN(F38))), 1) * 1, ""))</f>
        <v>50037</v>
      </c>
      <c r="R38" s="4" t="str" cm="1">
        <f t="array" ref="R38">TRIM(_xlfn.REDUCE(G38, {"@",", ","!"}, _xlfn.LAMBDA(_xlpm.a,_xlpm.b, SUBSTITUTE(_xlpm.a, _xlpm.b, ""))))</f>
        <v>call later</v>
      </c>
    </row>
    <row r="39" spans="1:18" x14ac:dyDescent="0.3">
      <c r="A39" t="s">
        <v>223</v>
      </c>
      <c r="B39" t="s">
        <v>224</v>
      </c>
      <c r="C39" t="s">
        <v>225</v>
      </c>
      <c r="D39" t="s">
        <v>226</v>
      </c>
      <c r="E39" t="s">
        <v>227</v>
      </c>
      <c r="F39" t="s">
        <v>228</v>
      </c>
      <c r="G39" t="s">
        <v>33</v>
      </c>
      <c r="I39" s="4" t="str">
        <f t="shared" si="0"/>
        <v>C038</v>
      </c>
      <c r="J39" s="4" t="str">
        <f t="shared" si="1"/>
        <v>Diya</v>
      </c>
      <c r="K39" s="4" t="str">
        <f>_xlfn.TEXTBEFORE(_xlfn.TEXTAFTER(B39, " "), {"#",";","_","-"})</f>
        <v>Sharma</v>
      </c>
      <c r="L39" s="4" t="str" cm="1">
        <f t="array" ref="L39">LEFT(_xlfn.CONCAT(IFERROR(MID(B39, _xlfn.SEQUENCE(LEN(B39)), 1) + 0, "")), 10)</f>
        <v>1000000038</v>
      </c>
      <c r="M39" s="6" t="str" cm="1">
        <f t="array" ref="M39">_xlfn.LET(
    _xlpm.rawEmail, SUBSTITUTE(C39,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diyasharma1000000038@gmail.com</v>
      </c>
      <c r="N39" s="4" t="str" cm="1">
        <f t="array" ref="N39:O39">_xlfn.LET(
    _xlpm.raw, SUBSTITUTE(SUBSTITUTE(SUBSTITUTE(SUBSTITUTE(D39, ";", " "), "#", " "), "_", " "), "-", " "),
    _xlpm.clean, TRIM(_xlpm.raw),
    _xlpm.pin, RIGHT(_xlpm.clean, 6),
    _xlpm.city, TRIM(LEFT(_xlpm.clean, LEN(_xlpm.clean)-6)),
    _xlfn.HSTACK(_xlpm.city, _xlpm.pin)
)</f>
        <v>Bangalore</v>
      </c>
      <c r="O39" s="4" t="str">
        <v>500038</v>
      </c>
      <c r="P39" s="5" cm="1">
        <f t="array" ref="P39">_xlfn.LET(
    _xlpm.val, TRIM(E39),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45671</v>
      </c>
      <c r="Q39" s="4" t="str" cm="1">
        <f t="array" aca="1" ref="Q39" ca="1">_xlfn.TEXTJOIN("", TRUE, IFERROR(MID(F39, ROW(INDIRECT("1:" &amp; LEN(F39))), 1) * 1, ""))</f>
        <v>50038</v>
      </c>
      <c r="R39" s="4" t="str" cm="1">
        <f t="array" ref="R39">TRIM(_xlfn.REDUCE(G39, {"@",", ","!"}, _xlfn.LAMBDA(_xlpm.a,_xlpm.b, SUBSTITUTE(_xlpm.a, _xlpm.b, ""))))</f>
        <v>VIP client</v>
      </c>
    </row>
    <row r="40" spans="1:18" x14ac:dyDescent="0.3">
      <c r="A40" t="s">
        <v>229</v>
      </c>
      <c r="B40" t="s">
        <v>230</v>
      </c>
      <c r="C40" t="s">
        <v>231</v>
      </c>
      <c r="D40" t="s">
        <v>232</v>
      </c>
      <c r="E40" t="s">
        <v>233</v>
      </c>
      <c r="F40" t="s">
        <v>234</v>
      </c>
      <c r="G40" t="s">
        <v>47</v>
      </c>
      <c r="I40" s="4" t="str">
        <f t="shared" si="0"/>
        <v>C039</v>
      </c>
      <c r="J40" s="4" t="str">
        <f t="shared" si="1"/>
        <v>Kabir</v>
      </c>
      <c r="K40" s="4" t="str">
        <f>_xlfn.TEXTBEFORE(_xlfn.TEXTAFTER(B40, " "), {"#",";","_","-"})</f>
        <v>Verma</v>
      </c>
      <c r="L40" s="4" t="str" cm="1">
        <f t="array" ref="L40">LEFT(_xlfn.CONCAT(IFERROR(MID(B40, _xlfn.SEQUENCE(LEN(B40)), 1) + 0, "")), 10)</f>
        <v>1000000039</v>
      </c>
      <c r="M40" s="6" t="str" cm="1">
        <f t="array" ref="M40">_xlfn.LET(
    _xlpm.rawEmail, SUBSTITUTE(C40,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kabirverma1000000039@gmail.com</v>
      </c>
      <c r="N40" s="4" t="str" cm="1">
        <f t="array" ref="N40:O40">_xlfn.LET(
    _xlpm.raw, SUBSTITUTE(SUBSTITUTE(SUBSTITUTE(SUBSTITUTE(D40, ";", " "), "#", " "), "_", " "), "-", " "),
    _xlpm.clean, TRIM(_xlpm.raw),
    _xlpm.pin, RIGHT(_xlpm.clean, 6),
    _xlpm.city, TRIM(LEFT(_xlpm.clean, LEN(_xlpm.clean)-6)),
    _xlfn.HSTACK(_xlpm.city, _xlpm.pin)
)</f>
        <v>Hyderabad</v>
      </c>
      <c r="O40" s="4" t="str">
        <v>500039</v>
      </c>
      <c r="P40" s="5" cm="1">
        <f t="array" ref="P40">_xlfn.LET(
    _xlpm.val, TRIM(E40),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45672</v>
      </c>
      <c r="Q40" s="4" t="str" cm="1">
        <f t="array" aca="1" ref="Q40" ca="1">_xlfn.TEXTJOIN("", TRUE, IFERROR(MID(F40, ROW(INDIRECT("1:" &amp; LEN(F40))), 1) * 1, ""))</f>
        <v>50039</v>
      </c>
      <c r="R40" s="4" t="str" cm="1">
        <f t="array" ref="R40">TRIM(_xlfn.REDUCE(G40, {"@",", ","!"}, _xlfn.LAMBDA(_xlpm.a,_xlpm.b, SUBSTITUTE(_xlpm.a, _xlpm.b, ""))))</f>
        <v>pending</v>
      </c>
    </row>
    <row r="41" spans="1:18" x14ac:dyDescent="0.3">
      <c r="A41" t="s">
        <v>235</v>
      </c>
      <c r="B41" t="s">
        <v>236</v>
      </c>
      <c r="C41" t="s">
        <v>237</v>
      </c>
      <c r="D41" t="s">
        <v>238</v>
      </c>
      <c r="E41" t="s">
        <v>239</v>
      </c>
      <c r="F41" t="s">
        <v>240</v>
      </c>
      <c r="G41" t="s">
        <v>26</v>
      </c>
      <c r="I41" s="4" t="str">
        <f t="shared" si="0"/>
        <v>C040</v>
      </c>
      <c r="J41" s="4" t="str">
        <f t="shared" si="1"/>
        <v>Ananya</v>
      </c>
      <c r="K41" s="4" t="str">
        <f>_xlfn.TEXTBEFORE(_xlfn.TEXTAFTER(B41, " "), {"#",";","_","-"})</f>
        <v>Gupta</v>
      </c>
      <c r="L41" s="4" t="str" cm="1">
        <f t="array" ref="L41">LEFT(_xlfn.CONCAT(IFERROR(MID(B41, _xlfn.SEQUENCE(LEN(B41)), 1) + 0, "")), 10)</f>
        <v>1000000040</v>
      </c>
      <c r="M41" s="6" t="str" cm="1">
        <f t="array" ref="M41">_xlfn.LET(
    _xlpm.rawEmail, SUBSTITUTE(C41,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ananyagupta1000000040@gmail.com</v>
      </c>
      <c r="N41" s="4" t="str" cm="1">
        <f t="array" ref="N41:O41">_xlfn.LET(
    _xlpm.raw, SUBSTITUTE(SUBSTITUTE(SUBSTITUTE(SUBSTITUTE(D41, ";", " "), "#", " "), "_", " "), "-", " "),
    _xlpm.clean, TRIM(_xlpm.raw),
    _xlpm.pin, RIGHT(_xlpm.clean, 6),
    _xlpm.city, TRIM(LEFT(_xlpm.clean, LEN(_xlpm.clean)-6)),
    _xlfn.HSTACK(_xlpm.city, _xlpm.pin)
)</f>
        <v>Mumbai</v>
      </c>
      <c r="O41" s="4" t="str">
        <v>500040</v>
      </c>
      <c r="P41" s="5" cm="1">
        <f t="array" ref="P41">_xlfn.LET(
    _xlpm.val, TRIM(E41),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45673</v>
      </c>
      <c r="Q41" s="4" t="str" cm="1">
        <f t="array" aca="1" ref="Q41" ca="1">_xlfn.TEXTJOIN("", TRUE, IFERROR(MID(F41, ROW(INDIRECT("1:" &amp; LEN(F41))), 1) * 1, ""))</f>
        <v>50040</v>
      </c>
      <c r="R41" s="4" t="str" cm="1">
        <f t="array" ref="R41">TRIM(_xlfn.REDUCE(G41, {"@",", ","!"}, _xlfn.LAMBDA(_xlpm.a,_xlpm.b, SUBSTITUTE(_xlpm.a, _xlpm.b, ""))))</f>
        <v>followuphigh</v>
      </c>
    </row>
    <row r="42" spans="1:18" x14ac:dyDescent="0.3">
      <c r="A42" t="s">
        <v>241</v>
      </c>
      <c r="B42" t="s">
        <v>242</v>
      </c>
      <c r="C42" t="s">
        <v>243</v>
      </c>
      <c r="D42" t="s">
        <v>244</v>
      </c>
      <c r="E42" t="s">
        <v>245</v>
      </c>
      <c r="F42" t="s">
        <v>246</v>
      </c>
      <c r="G42" t="s">
        <v>40</v>
      </c>
      <c r="I42" s="4" t="str">
        <f t="shared" si="0"/>
        <v>C041</v>
      </c>
      <c r="J42" s="4" t="str">
        <f t="shared" si="1"/>
        <v>Rohan</v>
      </c>
      <c r="K42" s="4" t="str">
        <f>_xlfn.TEXTBEFORE(_xlfn.TEXTAFTER(B42, " "), {"#",";","_","-"})</f>
        <v>Iyer</v>
      </c>
      <c r="L42" s="4" t="str" cm="1">
        <f t="array" ref="L42">LEFT(_xlfn.CONCAT(IFERROR(MID(B42, _xlfn.SEQUENCE(LEN(B42)), 1) + 0, "")), 10)</f>
        <v>1000000041</v>
      </c>
      <c r="M42" s="6" t="str" cm="1">
        <f t="array" ref="M42">_xlfn.LET(
    _xlpm.rawEmail, SUBSTITUTE(C42,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rohaniyer1000000041@gmail.com</v>
      </c>
      <c r="N42" s="4" t="str" cm="1">
        <f t="array" ref="N42:O42">_xlfn.LET(
    _xlpm.raw, SUBSTITUTE(SUBSTITUTE(SUBSTITUTE(SUBSTITUTE(D42, ";", " "), "#", " "), "_", " "), "-", " "),
    _xlpm.clean, TRIM(_xlpm.raw),
    _xlpm.pin, RIGHT(_xlpm.clean, 6),
    _xlpm.city, TRIM(LEFT(_xlpm.clean, LEN(_xlpm.clean)-6)),
    _xlfn.HSTACK(_xlpm.city, _xlpm.pin)
)</f>
        <v>Delhi</v>
      </c>
      <c r="O42" s="4" t="str">
        <v>500041</v>
      </c>
      <c r="P42" s="5" cm="1">
        <f t="array" ref="P42">_xlfn.LET(
    _xlpm.val, TRIM(E42),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45674</v>
      </c>
      <c r="Q42" s="4" t="str" cm="1">
        <f t="array" aca="1" ref="Q42" ca="1">_xlfn.TEXTJOIN("", TRUE, IFERROR(MID(F42, ROW(INDIRECT("1:" &amp; LEN(F42))), 1) * 1, ""))</f>
        <v>50041</v>
      </c>
      <c r="R42" s="4" t="str" cm="1">
        <f t="array" ref="R42">TRIM(_xlfn.REDUCE(G42, {"@",", ","!"}, _xlfn.LAMBDA(_xlpm.a,_xlpm.b, SUBSTITUTE(_xlpm.a, _xlpm.b, ""))))</f>
        <v>urgent</v>
      </c>
    </row>
    <row r="43" spans="1:18" x14ac:dyDescent="0.3">
      <c r="A43" t="s">
        <v>247</v>
      </c>
      <c r="B43" t="s">
        <v>248</v>
      </c>
      <c r="C43" t="s">
        <v>249</v>
      </c>
      <c r="D43" t="s">
        <v>250</v>
      </c>
      <c r="E43" t="s">
        <v>38</v>
      </c>
      <c r="F43" t="s">
        <v>251</v>
      </c>
      <c r="G43" t="s">
        <v>90</v>
      </c>
      <c r="I43" s="4" t="str">
        <f t="shared" si="0"/>
        <v>C042</v>
      </c>
      <c r="J43" s="4" t="str">
        <f t="shared" si="1"/>
        <v>Sneha</v>
      </c>
      <c r="K43" s="4" t="str">
        <f>_xlfn.TEXTBEFORE(_xlfn.TEXTAFTER(B43, " "), {"#",";","_","-"})</f>
        <v>Nair</v>
      </c>
      <c r="L43" s="4" t="str" cm="1">
        <f t="array" ref="L43">LEFT(_xlfn.CONCAT(IFERROR(MID(B43, _xlfn.SEQUENCE(LEN(B43)), 1) + 0, "")), 10)</f>
        <v>1000000042</v>
      </c>
      <c r="M43" s="6" t="str" cm="1">
        <f t="array" ref="M43">_xlfn.LET(
    _xlpm.rawEmail, SUBSTITUTE(C43,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snehanair1000000042@gmail.com</v>
      </c>
      <c r="N43" s="4" t="str" cm="1">
        <f t="array" ref="N43:O43">_xlfn.LET(
    _xlpm.raw, SUBSTITUTE(SUBSTITUTE(SUBSTITUTE(SUBSTITUTE(D43, ";", " "), "#", " "), "_", " "), "-", " "),
    _xlpm.clean, TRIM(_xlpm.raw),
    _xlpm.pin, RIGHT(_xlpm.clean, 6),
    _xlpm.city, TRIM(LEFT(_xlpm.clean, LEN(_xlpm.clean)-6)),
    _xlfn.HSTACK(_xlpm.city, _xlpm.pin)
)</f>
        <v>Pune</v>
      </c>
      <c r="O43" s="4" t="str">
        <v>500042</v>
      </c>
      <c r="P43" s="5" cm="1">
        <f t="array" ref="P43">_xlfn.LET(
    _xlpm.val, TRIM(E43),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45675</v>
      </c>
      <c r="Q43" s="4" t="str" cm="1">
        <f t="array" aca="1" ref="Q43" ca="1">_xlfn.TEXTJOIN("", TRUE, IFERROR(MID(F43, ROW(INDIRECT("1:" &amp; LEN(F43))), 1) * 1, ""))</f>
        <v>50042</v>
      </c>
      <c r="R43" s="4" t="str" cm="1">
        <f t="array" ref="R43">TRIM(_xlfn.REDUCE(G43, {"@",", ","!"}, _xlfn.LAMBDA(_xlpm.a,_xlpm.b, SUBSTITUTE(_xlpm.a, _xlpm.b, ""))))</f>
        <v>new lead</v>
      </c>
    </row>
    <row r="44" spans="1:18" x14ac:dyDescent="0.3">
      <c r="A44" t="s">
        <v>252</v>
      </c>
      <c r="B44" t="s">
        <v>253</v>
      </c>
      <c r="C44" t="s">
        <v>254</v>
      </c>
      <c r="D44" t="s">
        <v>255</v>
      </c>
      <c r="E44" t="s">
        <v>256</v>
      </c>
      <c r="F44" t="s">
        <v>257</v>
      </c>
      <c r="G44" t="s">
        <v>13</v>
      </c>
      <c r="I44" s="4" t="str">
        <f t="shared" si="0"/>
        <v>C043</v>
      </c>
      <c r="J44" s="4" t="str">
        <f t="shared" si="1"/>
        <v>Aarav</v>
      </c>
      <c r="K44" s="4" t="str">
        <f>_xlfn.TEXTBEFORE(_xlfn.TEXTAFTER(B44, " "), {"#",";","_","-"})</f>
        <v>Mehta</v>
      </c>
      <c r="L44" s="4" t="str" cm="1">
        <f t="array" ref="L44">LEFT(_xlfn.CONCAT(IFERROR(MID(B44, _xlfn.SEQUENCE(LEN(B44)), 1) + 0, "")), 10)</f>
        <v>1000000043</v>
      </c>
      <c r="M44" s="6" t="str" cm="1">
        <f t="array" ref="M44">_xlfn.LET(
    _xlpm.rawEmail, SUBSTITUTE(C44,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aaravmehta1000000043@gmail.com</v>
      </c>
      <c r="N44" s="4" t="str" cm="1">
        <f t="array" ref="N44:O44">_xlfn.LET(
    _xlpm.raw, SUBSTITUTE(SUBSTITUTE(SUBSTITUTE(SUBSTITUTE(D44, ";", " "), "#", " "), "_", " "), "-", " "),
    _xlpm.clean, TRIM(_xlpm.raw),
    _xlpm.pin, RIGHT(_xlpm.clean, 6),
    _xlpm.city, TRIM(LEFT(_xlpm.clean, LEN(_xlpm.clean)-6)),
    _xlfn.HSTACK(_xlpm.city, _xlpm.pin)
)</f>
        <v>Chennai</v>
      </c>
      <c r="O44" s="4" t="str">
        <v>500043</v>
      </c>
      <c r="P44" s="5" cm="1">
        <f t="array" ref="P44">_xlfn.LET(
    _xlpm.val, TRIM(E44),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45676</v>
      </c>
      <c r="Q44" s="4" t="str" cm="1">
        <f t="array" aca="1" ref="Q44" ca="1">_xlfn.TEXTJOIN("", TRUE, IFERROR(MID(F44, ROW(INDIRECT("1:" &amp; LEN(F44))), 1) * 1, ""))</f>
        <v>50043</v>
      </c>
      <c r="R44" s="4" t="str" cm="1">
        <f t="array" ref="R44">TRIM(_xlfn.REDUCE(G44, {"@",", ","!"}, _xlfn.LAMBDA(_xlpm.a,_xlpm.b, SUBSTITUTE(_xlpm.a, _xlpm.b, ""))))</f>
        <v>call later</v>
      </c>
    </row>
    <row r="45" spans="1:18" x14ac:dyDescent="0.3">
      <c r="A45" t="s">
        <v>258</v>
      </c>
      <c r="B45" t="s">
        <v>259</v>
      </c>
      <c r="C45" t="s">
        <v>260</v>
      </c>
      <c r="D45" t="s">
        <v>261</v>
      </c>
      <c r="E45" t="s">
        <v>262</v>
      </c>
      <c r="F45" t="s">
        <v>263</v>
      </c>
      <c r="G45" t="s">
        <v>33</v>
      </c>
      <c r="I45" s="4" t="str">
        <f t="shared" si="0"/>
        <v>C044</v>
      </c>
      <c r="J45" s="4" t="str">
        <f t="shared" si="1"/>
        <v>Diya</v>
      </c>
      <c r="K45" s="4" t="str">
        <f>_xlfn.TEXTBEFORE(_xlfn.TEXTAFTER(B45, " "), {"#",";","_","-"})</f>
        <v>Sharma</v>
      </c>
      <c r="L45" s="4" t="str" cm="1">
        <f t="array" ref="L45">LEFT(_xlfn.CONCAT(IFERROR(MID(B45, _xlfn.SEQUENCE(LEN(B45)), 1) + 0, "")), 10)</f>
        <v>1000000044</v>
      </c>
      <c r="M45" s="6" t="str" cm="1">
        <f t="array" ref="M45">_xlfn.LET(
    _xlpm.rawEmail, SUBSTITUTE(C45,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diyasharma1000000044@gmail.com</v>
      </c>
      <c r="N45" s="4" t="str" cm="1">
        <f t="array" ref="N45:O45">_xlfn.LET(
    _xlpm.raw, SUBSTITUTE(SUBSTITUTE(SUBSTITUTE(SUBSTITUTE(D45, ";", " "), "#", " "), "_", " "), "-", " "),
    _xlpm.clean, TRIM(_xlpm.raw),
    _xlpm.pin, RIGHT(_xlpm.clean, 6),
    _xlpm.city, TRIM(LEFT(_xlpm.clean, LEN(_xlpm.clean)-6)),
    _xlfn.HSTACK(_xlpm.city, _xlpm.pin)
)</f>
        <v>Bangalore</v>
      </c>
      <c r="O45" s="4" t="str">
        <v>500044</v>
      </c>
      <c r="P45" s="5" cm="1">
        <f t="array" ref="P45">_xlfn.LET(
    _xlpm.val, TRIM(E45),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45677</v>
      </c>
      <c r="Q45" s="4" t="str" cm="1">
        <f t="array" aca="1" ref="Q45" ca="1">_xlfn.TEXTJOIN("", TRUE, IFERROR(MID(F45, ROW(INDIRECT("1:" &amp; LEN(F45))), 1) * 1, ""))</f>
        <v>50044</v>
      </c>
      <c r="R45" s="4" t="str" cm="1">
        <f t="array" ref="R45">TRIM(_xlfn.REDUCE(G45, {"@",", ","!"}, _xlfn.LAMBDA(_xlpm.a,_xlpm.b, SUBSTITUTE(_xlpm.a, _xlpm.b, ""))))</f>
        <v>VIP client</v>
      </c>
    </row>
    <row r="46" spans="1:18" x14ac:dyDescent="0.3">
      <c r="A46" t="s">
        <v>264</v>
      </c>
      <c r="B46" t="s">
        <v>265</v>
      </c>
      <c r="C46" t="s">
        <v>266</v>
      </c>
      <c r="D46" t="s">
        <v>267</v>
      </c>
      <c r="E46" t="s">
        <v>268</v>
      </c>
      <c r="F46" t="s">
        <v>269</v>
      </c>
      <c r="G46" t="s">
        <v>47</v>
      </c>
      <c r="I46" s="4" t="str">
        <f t="shared" si="0"/>
        <v>C045</v>
      </c>
      <c r="J46" s="4" t="str">
        <f t="shared" si="1"/>
        <v>Kabir</v>
      </c>
      <c r="K46" s="4" t="str">
        <f>_xlfn.TEXTBEFORE(_xlfn.TEXTAFTER(B46, " "), {"#",";","_","-"})</f>
        <v>Verma</v>
      </c>
      <c r="L46" s="4" t="str" cm="1">
        <f t="array" ref="L46">LEFT(_xlfn.CONCAT(IFERROR(MID(B46, _xlfn.SEQUENCE(LEN(B46)), 1) + 0, "")), 10)</f>
        <v>1000000045</v>
      </c>
      <c r="M46" s="6" t="str" cm="1">
        <f t="array" ref="M46">_xlfn.LET(
    _xlpm.rawEmail, SUBSTITUTE(C46,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kabirverma1000000045@gmail.com</v>
      </c>
      <c r="N46" s="4" t="str" cm="1">
        <f t="array" ref="N46:O46">_xlfn.LET(
    _xlpm.raw, SUBSTITUTE(SUBSTITUTE(SUBSTITUTE(SUBSTITUTE(D46, ";", " "), "#", " "), "_", " "), "-", " "),
    _xlpm.clean, TRIM(_xlpm.raw),
    _xlpm.pin, RIGHT(_xlpm.clean, 6),
    _xlpm.city, TRIM(LEFT(_xlpm.clean, LEN(_xlpm.clean)-6)),
    _xlfn.HSTACK(_xlpm.city, _xlpm.pin)
)</f>
        <v>Hyderabad</v>
      </c>
      <c r="O46" s="4" t="str">
        <v>500045</v>
      </c>
      <c r="P46" s="5" cm="1">
        <f t="array" ref="P46">_xlfn.LET(
    _xlpm.val, TRIM(E46),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45678</v>
      </c>
      <c r="Q46" s="4" t="str" cm="1">
        <f t="array" aca="1" ref="Q46" ca="1">_xlfn.TEXTJOIN("", TRUE, IFERROR(MID(F46, ROW(INDIRECT("1:" &amp; LEN(F46))), 1) * 1, ""))</f>
        <v>50045</v>
      </c>
      <c r="R46" s="4" t="str" cm="1">
        <f t="array" ref="R46">TRIM(_xlfn.REDUCE(G46, {"@",", ","!"}, _xlfn.LAMBDA(_xlpm.a,_xlpm.b, SUBSTITUTE(_xlpm.a, _xlpm.b, ""))))</f>
        <v>pending</v>
      </c>
    </row>
    <row r="47" spans="1:18" x14ac:dyDescent="0.3">
      <c r="A47" t="s">
        <v>270</v>
      </c>
      <c r="B47" t="s">
        <v>271</v>
      </c>
      <c r="C47" t="s">
        <v>272</v>
      </c>
      <c r="D47" t="s">
        <v>273</v>
      </c>
      <c r="E47" t="s">
        <v>274</v>
      </c>
      <c r="F47" t="s">
        <v>275</v>
      </c>
      <c r="G47" t="s">
        <v>26</v>
      </c>
      <c r="I47" s="4" t="str">
        <f t="shared" si="0"/>
        <v>C046</v>
      </c>
      <c r="J47" s="4" t="str">
        <f t="shared" si="1"/>
        <v>Ananya</v>
      </c>
      <c r="K47" s="4" t="str">
        <f>_xlfn.TEXTBEFORE(_xlfn.TEXTAFTER(B47, " "), {"#",";","_","-"})</f>
        <v>Gupta</v>
      </c>
      <c r="L47" s="4" t="str" cm="1">
        <f t="array" ref="L47">LEFT(_xlfn.CONCAT(IFERROR(MID(B47, _xlfn.SEQUENCE(LEN(B47)), 1) + 0, "")), 10)</f>
        <v>1000000046</v>
      </c>
      <c r="M47" s="6" t="str" cm="1">
        <f t="array" ref="M47">_xlfn.LET(
    _xlpm.rawEmail, SUBSTITUTE(C47,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ananyagupta1000000046@gmail.com</v>
      </c>
      <c r="N47" s="4" t="str" cm="1">
        <f t="array" ref="N47:O47">_xlfn.LET(
    _xlpm.raw, SUBSTITUTE(SUBSTITUTE(SUBSTITUTE(SUBSTITUTE(D47, ";", " "), "#", " "), "_", " "), "-", " "),
    _xlpm.clean, TRIM(_xlpm.raw),
    _xlpm.pin, RIGHT(_xlpm.clean, 6),
    _xlpm.city, TRIM(LEFT(_xlpm.clean, LEN(_xlpm.clean)-6)),
    _xlfn.HSTACK(_xlpm.city, _xlpm.pin)
)</f>
        <v>Mumbai</v>
      </c>
      <c r="O47" s="4" t="str">
        <v>500046</v>
      </c>
      <c r="P47" s="5" cm="1">
        <f t="array" ref="P47">_xlfn.LET(
    _xlpm.val, TRIM(E47),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45679</v>
      </c>
      <c r="Q47" s="4" t="str" cm="1">
        <f t="array" aca="1" ref="Q47" ca="1">_xlfn.TEXTJOIN("", TRUE, IFERROR(MID(F47, ROW(INDIRECT("1:" &amp; LEN(F47))), 1) * 1, ""))</f>
        <v>50046</v>
      </c>
      <c r="R47" s="4" t="str" cm="1">
        <f t="array" ref="R47">TRIM(_xlfn.REDUCE(G47, {"@",", ","!"}, _xlfn.LAMBDA(_xlpm.a,_xlpm.b, SUBSTITUTE(_xlpm.a, _xlpm.b, ""))))</f>
        <v>followuphigh</v>
      </c>
    </row>
    <row r="48" spans="1:18" x14ac:dyDescent="0.3">
      <c r="A48" t="s">
        <v>276</v>
      </c>
      <c r="B48" t="s">
        <v>277</v>
      </c>
      <c r="C48" t="s">
        <v>278</v>
      </c>
      <c r="D48" t="s">
        <v>279</v>
      </c>
      <c r="E48" t="s">
        <v>280</v>
      </c>
      <c r="F48" t="s">
        <v>281</v>
      </c>
      <c r="G48" t="s">
        <v>40</v>
      </c>
      <c r="I48" s="4" t="str">
        <f t="shared" si="0"/>
        <v>C047</v>
      </c>
      <c r="J48" s="4" t="str">
        <f t="shared" si="1"/>
        <v>Rohan</v>
      </c>
      <c r="K48" s="4" t="str">
        <f>_xlfn.TEXTBEFORE(_xlfn.TEXTAFTER(B48, " "), {"#",";","_","-"})</f>
        <v>Iyer</v>
      </c>
      <c r="L48" s="4" t="str" cm="1">
        <f t="array" ref="L48">LEFT(_xlfn.CONCAT(IFERROR(MID(B48, _xlfn.SEQUENCE(LEN(B48)), 1) + 0, "")), 10)</f>
        <v>1000000047</v>
      </c>
      <c r="M48" s="6" t="str" cm="1">
        <f t="array" ref="M48">_xlfn.LET(
    _xlpm.rawEmail, SUBSTITUTE(C48,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rohaniyer1000000047@gmail.com</v>
      </c>
      <c r="N48" s="4" t="str" cm="1">
        <f t="array" ref="N48:O48">_xlfn.LET(
    _xlpm.raw, SUBSTITUTE(SUBSTITUTE(SUBSTITUTE(SUBSTITUTE(D48, ";", " "), "#", " "), "_", " "), "-", " "),
    _xlpm.clean, TRIM(_xlpm.raw),
    _xlpm.pin, RIGHT(_xlpm.clean, 6),
    _xlpm.city, TRIM(LEFT(_xlpm.clean, LEN(_xlpm.clean)-6)),
    _xlfn.HSTACK(_xlpm.city, _xlpm.pin)
)</f>
        <v>Delhi</v>
      </c>
      <c r="O48" s="4" t="str">
        <v>500047</v>
      </c>
      <c r="P48" s="5" cm="1">
        <f t="array" ref="P48">_xlfn.LET(
    _xlpm.val, TRIM(E48),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45680</v>
      </c>
      <c r="Q48" s="4" t="str" cm="1">
        <f t="array" aca="1" ref="Q48" ca="1">_xlfn.TEXTJOIN("", TRUE, IFERROR(MID(F48, ROW(INDIRECT("1:" &amp; LEN(F48))), 1) * 1, ""))</f>
        <v>50047</v>
      </c>
      <c r="R48" s="4" t="str" cm="1">
        <f t="array" ref="R48">TRIM(_xlfn.REDUCE(G48, {"@",", ","!"}, _xlfn.LAMBDA(_xlpm.a,_xlpm.b, SUBSTITUTE(_xlpm.a, _xlpm.b, ""))))</f>
        <v>urgent</v>
      </c>
    </row>
    <row r="49" spans="1:18" x14ac:dyDescent="0.3">
      <c r="A49" t="s">
        <v>282</v>
      </c>
      <c r="B49" t="s">
        <v>283</v>
      </c>
      <c r="C49" t="s">
        <v>284</v>
      </c>
      <c r="D49" t="s">
        <v>285</v>
      </c>
      <c r="E49" t="s">
        <v>152</v>
      </c>
      <c r="F49" t="s">
        <v>286</v>
      </c>
      <c r="G49" t="s">
        <v>90</v>
      </c>
      <c r="I49" s="4" t="str">
        <f t="shared" si="0"/>
        <v>C048</v>
      </c>
      <c r="J49" s="4" t="str">
        <f t="shared" si="1"/>
        <v>Sneha</v>
      </c>
      <c r="K49" s="4" t="str">
        <f>_xlfn.TEXTBEFORE(_xlfn.TEXTAFTER(B49, " "), {"#",";","_","-"})</f>
        <v>Nair</v>
      </c>
      <c r="L49" s="4" t="str" cm="1">
        <f t="array" ref="L49">LEFT(_xlfn.CONCAT(IFERROR(MID(B49, _xlfn.SEQUENCE(LEN(B49)), 1) + 0, "")), 10)</f>
        <v>1000000048</v>
      </c>
      <c r="M49" s="6" t="str" cm="1">
        <f t="array" ref="M49">_xlfn.LET(
    _xlpm.rawEmail, SUBSTITUTE(C49,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snehanair1000000048@gmail.com</v>
      </c>
      <c r="N49" s="4" t="str" cm="1">
        <f t="array" ref="N49:O49">_xlfn.LET(
    _xlpm.raw, SUBSTITUTE(SUBSTITUTE(SUBSTITUTE(SUBSTITUTE(D49, ";", " "), "#", " "), "_", " "), "-", " "),
    _xlpm.clean, TRIM(_xlpm.raw),
    _xlpm.pin, RIGHT(_xlpm.clean, 6),
    _xlpm.city, TRIM(LEFT(_xlpm.clean, LEN(_xlpm.clean)-6)),
    _xlfn.HSTACK(_xlpm.city, _xlpm.pin)
)</f>
        <v>Pune</v>
      </c>
      <c r="O49" s="4" t="str">
        <v>500048</v>
      </c>
      <c r="P49" s="5" cm="1">
        <f t="array" ref="P49">_xlfn.LET(
    _xlpm.val, TRIM(E49),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45681</v>
      </c>
      <c r="Q49" s="4" t="str" cm="1">
        <f t="array" aca="1" ref="Q49" ca="1">_xlfn.TEXTJOIN("", TRUE, IFERROR(MID(F49, ROW(INDIRECT("1:" &amp; LEN(F49))), 1) * 1, ""))</f>
        <v>50048</v>
      </c>
      <c r="R49" s="4" t="str" cm="1">
        <f t="array" ref="R49">TRIM(_xlfn.REDUCE(G49, {"@",", ","!"}, _xlfn.LAMBDA(_xlpm.a,_xlpm.b, SUBSTITUTE(_xlpm.a, _xlpm.b, ""))))</f>
        <v>new lead</v>
      </c>
    </row>
    <row r="50" spans="1:18" x14ac:dyDescent="0.3">
      <c r="A50" t="s">
        <v>287</v>
      </c>
      <c r="B50" t="s">
        <v>288</v>
      </c>
      <c r="C50" t="s">
        <v>289</v>
      </c>
      <c r="D50" t="s">
        <v>290</v>
      </c>
      <c r="E50" t="s">
        <v>130</v>
      </c>
      <c r="F50" t="s">
        <v>291</v>
      </c>
      <c r="G50" t="s">
        <v>13</v>
      </c>
      <c r="I50" s="4" t="str">
        <f t="shared" si="0"/>
        <v>C049</v>
      </c>
      <c r="J50" s="4" t="str">
        <f t="shared" si="1"/>
        <v>Aarav</v>
      </c>
      <c r="K50" s="4" t="str">
        <f>_xlfn.TEXTBEFORE(_xlfn.TEXTAFTER(B50, " "), {"#",";","_","-"})</f>
        <v>Mehta</v>
      </c>
      <c r="L50" s="4" t="str" cm="1">
        <f t="array" ref="L50">LEFT(_xlfn.CONCAT(IFERROR(MID(B50, _xlfn.SEQUENCE(LEN(B50)), 1) + 0, "")), 10)</f>
        <v>1000000049</v>
      </c>
      <c r="M50" s="6" t="str" cm="1">
        <f t="array" ref="M50">_xlfn.LET(
    _xlpm.rawEmail, SUBSTITUTE(C50,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aaravmehta1000000049@gmail.com</v>
      </c>
      <c r="N50" s="4" t="str" cm="1">
        <f t="array" ref="N50:O50">_xlfn.LET(
    _xlpm.raw, SUBSTITUTE(SUBSTITUTE(SUBSTITUTE(SUBSTITUTE(D50, ";", " "), "#", " "), "_", " "), "-", " "),
    _xlpm.clean, TRIM(_xlpm.raw),
    _xlpm.pin, RIGHT(_xlpm.clean, 6),
    _xlpm.city, TRIM(LEFT(_xlpm.clean, LEN(_xlpm.clean)-6)),
    _xlfn.HSTACK(_xlpm.city, _xlpm.pin)
)</f>
        <v>Chennai</v>
      </c>
      <c r="O50" s="4" t="str">
        <v>500049</v>
      </c>
      <c r="P50" s="5" cm="1">
        <f t="array" ref="P50">_xlfn.LET(
    _xlpm.val, TRIM(E50),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45682</v>
      </c>
      <c r="Q50" s="4" t="str" cm="1">
        <f t="array" aca="1" ref="Q50" ca="1">_xlfn.TEXTJOIN("", TRUE, IFERROR(MID(F50, ROW(INDIRECT("1:" &amp; LEN(F50))), 1) * 1, ""))</f>
        <v>50049</v>
      </c>
      <c r="R50" s="4" t="str" cm="1">
        <f t="array" ref="R50">TRIM(_xlfn.REDUCE(G50, {"@",", ","!"}, _xlfn.LAMBDA(_xlpm.a,_xlpm.b, SUBSTITUTE(_xlpm.a, _xlpm.b, ""))))</f>
        <v>call later</v>
      </c>
    </row>
    <row r="51" spans="1:18" x14ac:dyDescent="0.3">
      <c r="A51" t="s">
        <v>292</v>
      </c>
      <c r="B51" t="s">
        <v>293</v>
      </c>
      <c r="C51" t="s">
        <v>294</v>
      </c>
      <c r="D51" t="s">
        <v>295</v>
      </c>
      <c r="E51" t="s">
        <v>296</v>
      </c>
      <c r="F51" t="s">
        <v>297</v>
      </c>
      <c r="G51" t="s">
        <v>33</v>
      </c>
      <c r="I51" s="4" t="str">
        <f t="shared" si="0"/>
        <v>C050</v>
      </c>
      <c r="J51" s="4" t="str">
        <f t="shared" si="1"/>
        <v>Diya</v>
      </c>
      <c r="K51" s="4" t="str">
        <f>_xlfn.TEXTBEFORE(_xlfn.TEXTAFTER(B51, " "), {"#",";","_","-"})</f>
        <v>Sharma</v>
      </c>
      <c r="L51" s="4" t="str" cm="1">
        <f t="array" ref="L51">LEFT(_xlfn.CONCAT(IFERROR(MID(B51, _xlfn.SEQUENCE(LEN(B51)), 1) + 0, "")), 10)</f>
        <v>1000000050</v>
      </c>
      <c r="M51" s="6" t="str" cm="1">
        <f t="array" ref="M51">_xlfn.LET(
    _xlpm.rawEmail, SUBSTITUTE(C51, " ", ""),
    _xlpm.uName, _xlfn.TEXTBEFORE(_xlpm.rawEmail, "@"),
    _xlpm.domain, _xlfn.TEXTAFTER(_xlpm.rawEmail, "@"),
    _xlpm.cleanUser, _xlfn.REDUCE(_xlpm.uName, {";","#","_","-"}, _xlfn.LAMBDA(_xlpm.a,_xlpm.b, SUBSTITUTE(_xlpm.a, _xlpm.b, ""))),
    _xlpm.cleanDomain, SUBSTITUTE(IF(ISERROR(SEARCH(".com", _xlpm.domain)), _xlpm.domain &amp; ".com", _xlpm.domain), "..", "."),
    _xlpm.cleanUser &amp; "@" &amp; _xlpm.cleanDomain
)</f>
        <v>diyasharma1000000050@gmail.com</v>
      </c>
      <c r="N51" s="4" t="str" cm="1">
        <f t="array" ref="N51:O51">_xlfn.LET(
    _xlpm.raw, SUBSTITUTE(SUBSTITUTE(SUBSTITUTE(SUBSTITUTE(D51, ";", " "), "#", " "), "_", " "), "-", " "),
    _xlpm.clean, TRIM(_xlpm.raw),
    _xlpm.pin, RIGHT(_xlpm.clean, 6),
    _xlpm.city, TRIM(LEFT(_xlpm.clean, LEN(_xlpm.clean)-6)),
    _xlfn.HSTACK(_xlpm.city, _xlpm.pin)
)</f>
        <v>Bangalore</v>
      </c>
      <c r="O51" s="4" t="str">
        <v>500050</v>
      </c>
      <c r="P51" s="5" cm="1">
        <f t="array" ref="P51">_xlfn.LET(
    _xlpm.val, TRIM(E51),
    _xlpm.isHyphen, ISNUMBER(SEARCH("-", _xlpm.val)),
    _xlpm.months, {"Jan";"Feb";"Mar";"Apr";"May";"Jun";"Jul";"Aug";"Sep";"Oct";"Nov";"Dec"},
    _xlpm.dateFromText, IFERROR(DATEVALUE(_xlpm.val),
        _xlfn.LET(
            _xlpm.parts, _xlfn.TEXTSPLIT(_xlpm.val, " "),
            _xlpm.m, MATCH(INDEX(_xlpm.parts, 1), _xlpm.months, 0),
            _xlpm.d, INDEX(_xlpm.parts, 2),
            _xlpm.y, INDEX(_xlpm.parts, 3),
            DATE(_xlpm.y, _xlpm.m, _xlpm.d)
        )
    ),
    _xlpm.dateFromHyphen, DATE(2000 + RIGHT(_xlpm.val, 2), MID(_xlpm.val, 4, 2), LEFT(_xlpm.val, 2)),
    IF(_xlpm.isHyphen, _xlpm.dateFromHyphen, _xlpm.dateFromText)
)</f>
        <v>45683</v>
      </c>
      <c r="Q51" s="4" t="str" cm="1">
        <f t="array" aca="1" ref="Q51" ca="1">_xlfn.TEXTJOIN("", TRUE, IFERROR(MID(F51, ROW(INDIRECT("1:" &amp; LEN(F51))), 1) * 1, ""))</f>
        <v>50050</v>
      </c>
      <c r="R51" s="4" t="str" cm="1">
        <f t="array" ref="R51">TRIM(_xlfn.REDUCE(G51, {"@",", ","!"}, _xlfn.LAMBDA(_xlpm.a,_xlpm.b, SUBSTITUTE(_xlpm.a, _xlpm.b, ""))))</f>
        <v>VIP client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028D5-0260-412E-9120-3C8084D61968}">
  <dimension ref="A1:J51"/>
  <sheetViews>
    <sheetView showGridLines="0" showRowColHeaders="0" zoomScale="130" workbookViewId="0">
      <selection activeCell="L10" sqref="L10"/>
    </sheetView>
  </sheetViews>
  <sheetFormatPr defaultRowHeight="14.4" x14ac:dyDescent="0.3"/>
  <cols>
    <col min="2" max="2" width="9.77734375" bestFit="1" customWidth="1"/>
    <col min="3" max="3" width="9.5546875" bestFit="1" customWidth="1"/>
    <col min="4" max="4" width="11" bestFit="1" customWidth="1"/>
    <col min="5" max="5" width="34.44140625" bestFit="1" customWidth="1"/>
    <col min="6" max="6" width="9.77734375" bestFit="1" customWidth="1"/>
    <col min="8" max="8" width="10.33203125" bestFit="1" customWidth="1"/>
    <col min="10" max="10" width="11.33203125" bestFit="1" customWidth="1"/>
  </cols>
  <sheetData>
    <row r="1" spans="1:10" x14ac:dyDescent="0.3">
      <c r="A1" s="3" t="str">
        <f>'OLD Data'!I1</f>
        <v>ID</v>
      </c>
      <c r="B1" s="3" t="str">
        <f>'OLD Data'!J1</f>
        <v>First Name</v>
      </c>
      <c r="C1" s="3" t="str">
        <f>'OLD Data'!K1</f>
        <v>Last Name</v>
      </c>
      <c r="D1" s="3" t="str">
        <f>'OLD Data'!L1</f>
        <v>Phone No</v>
      </c>
      <c r="E1" s="3" t="str">
        <f>'OLD Data'!M1</f>
        <v>Email ID</v>
      </c>
      <c r="F1" s="3" t="str">
        <f>'OLD Data'!N1</f>
        <v>Location</v>
      </c>
      <c r="G1" s="3" t="str">
        <f>'OLD Data'!O1</f>
        <v>Pincode</v>
      </c>
      <c r="H1" s="3" t="str">
        <f>'OLD Data'!P1</f>
        <v>Date</v>
      </c>
      <c r="I1" s="3" t="str">
        <f>'OLD Data'!Q1</f>
        <v>Sales</v>
      </c>
      <c r="J1" s="3" t="str">
        <f>'OLD Data'!R1</f>
        <v>Notes</v>
      </c>
    </row>
    <row r="2" spans="1:10" x14ac:dyDescent="0.3">
      <c r="A2" t="str">
        <f>'OLD Data'!I2</f>
        <v>C001</v>
      </c>
      <c r="B2" t="str">
        <f>'OLD Data'!J2</f>
        <v>Pooja</v>
      </c>
      <c r="C2" t="str">
        <f>'OLD Data'!K2</f>
        <v>Kumar</v>
      </c>
      <c r="D2" t="str">
        <f>'OLD Data'!L2</f>
        <v>1000000001</v>
      </c>
      <c r="E2" t="str">
        <f>'OLD Data'!M2</f>
        <v>poojakumar1000000001@gmail.com</v>
      </c>
      <c r="F2" t="str">
        <f>'OLD Data'!N2</f>
        <v>Chennai</v>
      </c>
      <c r="G2" t="str">
        <f>'OLD Data'!O2</f>
        <v>600674</v>
      </c>
      <c r="H2" s="2">
        <f>'OLD Data'!P2</f>
        <v>45669</v>
      </c>
      <c r="I2" t="str">
        <f ca="1">'OLD Data'!Q2</f>
        <v>56906</v>
      </c>
      <c r="J2" t="str">
        <f>'OLD Data'!R2</f>
        <v>call later</v>
      </c>
    </row>
    <row r="3" spans="1:10" x14ac:dyDescent="0.3">
      <c r="A3" t="str">
        <f>'OLD Data'!I3</f>
        <v>C002</v>
      </c>
      <c r="B3" t="str">
        <f>'OLD Data'!J3</f>
        <v>Vikram</v>
      </c>
      <c r="C3" t="str">
        <f>'OLD Data'!K3</f>
        <v>Saxena</v>
      </c>
      <c r="D3" t="str">
        <f>'OLD Data'!L3</f>
        <v>1000000002</v>
      </c>
      <c r="E3" t="str">
        <f>'OLD Data'!M3</f>
        <v>vikramsaxena1000000002@gmail.com</v>
      </c>
      <c r="F3" t="str">
        <f>'OLD Data'!N3</f>
        <v>Chennai</v>
      </c>
      <c r="G3" t="str">
        <f>'OLD Data'!O3</f>
        <v>600332</v>
      </c>
      <c r="H3" s="2">
        <f>'OLD Data'!P3</f>
        <v>45676</v>
      </c>
      <c r="I3" t="str">
        <f ca="1">'OLD Data'!Q3</f>
        <v>86483</v>
      </c>
      <c r="J3" t="str">
        <f>'OLD Data'!R3</f>
        <v>call later</v>
      </c>
    </row>
    <row r="4" spans="1:10" x14ac:dyDescent="0.3">
      <c r="A4" t="str">
        <f>'OLD Data'!I4</f>
        <v>C003</v>
      </c>
      <c r="B4" t="str">
        <f>'OLD Data'!J4</f>
        <v>Pallavi</v>
      </c>
      <c r="C4" t="str">
        <f>'OLD Data'!K4</f>
        <v>Dubey</v>
      </c>
      <c r="D4" t="str">
        <f>'OLD Data'!L4</f>
        <v>1000000003</v>
      </c>
      <c r="E4" t="str">
        <f>'OLD Data'!M4</f>
        <v>pallavidubey1000000003@gmail.com</v>
      </c>
      <c r="F4" t="str">
        <f>'OLD Data'!N4</f>
        <v>Bangalore</v>
      </c>
      <c r="G4" t="str">
        <f>'OLD Data'!O4</f>
        <v>560559</v>
      </c>
      <c r="H4" s="2">
        <f>'OLD Data'!P4</f>
        <v>45664</v>
      </c>
      <c r="I4" t="str">
        <f ca="1">'OLD Data'!Q4</f>
        <v>66757</v>
      </c>
      <c r="J4" t="str">
        <f>'OLD Data'!R4</f>
        <v>followuphigh</v>
      </c>
    </row>
    <row r="5" spans="1:10" x14ac:dyDescent="0.3">
      <c r="A5" t="str">
        <f>'OLD Data'!I5</f>
        <v>C004</v>
      </c>
      <c r="B5" t="str">
        <f>'OLD Data'!J5</f>
        <v>Krishna</v>
      </c>
      <c r="C5" t="str">
        <f>'OLD Data'!K5</f>
        <v>Trivedi</v>
      </c>
      <c r="D5" t="str">
        <f>'OLD Data'!L5</f>
        <v>1000000004</v>
      </c>
      <c r="E5" t="str">
        <f>'OLD Data'!M5</f>
        <v>krishnatrivedi1000000004@gmail.com</v>
      </c>
      <c r="F5" t="str">
        <f>'OLD Data'!N5</f>
        <v>Bangalore</v>
      </c>
      <c r="G5" t="str">
        <f>'OLD Data'!O5</f>
        <v>560595</v>
      </c>
      <c r="H5" s="2">
        <f>'OLD Data'!P5</f>
        <v>45664</v>
      </c>
      <c r="I5" t="str">
        <f ca="1">'OLD Data'!Q5</f>
        <v>52781</v>
      </c>
      <c r="J5" t="str">
        <f>'OLD Data'!R5</f>
        <v>VIP client</v>
      </c>
    </row>
    <row r="6" spans="1:10" x14ac:dyDescent="0.3">
      <c r="A6" t="str">
        <f>'OLD Data'!I6</f>
        <v>C005</v>
      </c>
      <c r="B6" t="str">
        <f>'OLD Data'!J6</f>
        <v>Kavya</v>
      </c>
      <c r="C6" t="str">
        <f>'OLD Data'!K6</f>
        <v>Ghosh</v>
      </c>
      <c r="D6" t="str">
        <f>'OLD Data'!L6</f>
        <v>1000000005</v>
      </c>
      <c r="E6" t="str">
        <f>'OLD Data'!M6</f>
        <v>kavyaghosh1000000005@outlook.com</v>
      </c>
      <c r="F6" t="str">
        <f>'OLD Data'!N6</f>
        <v>Bangalore</v>
      </c>
      <c r="G6" t="str">
        <f>'OLD Data'!O6</f>
        <v>560045</v>
      </c>
      <c r="H6" s="2">
        <f>'OLD Data'!P6</f>
        <v>45675</v>
      </c>
      <c r="I6" t="str">
        <f ca="1">'OLD Data'!Q6</f>
        <v>67416</v>
      </c>
      <c r="J6" t="str">
        <f>'OLD Data'!R6</f>
        <v>urgent</v>
      </c>
    </row>
    <row r="7" spans="1:10" x14ac:dyDescent="0.3">
      <c r="A7" t="str">
        <f>'OLD Data'!I7</f>
        <v>C006</v>
      </c>
      <c r="B7" t="str">
        <f>'OLD Data'!J7</f>
        <v>Vikram</v>
      </c>
      <c r="C7" t="str">
        <f>'OLD Data'!K7</f>
        <v>Joshi</v>
      </c>
      <c r="D7" t="str">
        <f>'OLD Data'!L7</f>
        <v>1000000006</v>
      </c>
      <c r="E7" t="str">
        <f>'OLD Data'!M7</f>
        <v>vikramjoshi1000000006@yahoo.com</v>
      </c>
      <c r="F7" t="str">
        <f>'OLD Data'!N7</f>
        <v>Delhi</v>
      </c>
      <c r="G7" t="str">
        <f>'OLD Data'!O7</f>
        <v>110928</v>
      </c>
      <c r="H7" s="2">
        <f>'OLD Data'!P7</f>
        <v>45661</v>
      </c>
      <c r="I7" t="str">
        <f ca="1">'OLD Data'!Q7</f>
        <v>15383</v>
      </c>
      <c r="J7" t="str">
        <f>'OLD Data'!R7</f>
        <v>pending</v>
      </c>
    </row>
    <row r="8" spans="1:10" x14ac:dyDescent="0.3">
      <c r="A8" t="str">
        <f>'OLD Data'!I8</f>
        <v>C007</v>
      </c>
      <c r="B8" t="str">
        <f>'OLD Data'!J8</f>
        <v>Sai</v>
      </c>
      <c r="C8" t="str">
        <f>'OLD Data'!K8</f>
        <v>Kumar</v>
      </c>
      <c r="D8" t="str">
        <f>'OLD Data'!L8</f>
        <v>1000000007</v>
      </c>
      <c r="E8" t="str">
        <f>'OLD Data'!M8</f>
        <v>saikumar1000000007@gmail.com</v>
      </c>
      <c r="F8" t="str">
        <f>'OLD Data'!N8</f>
        <v>Hyderabad</v>
      </c>
      <c r="G8" t="str">
        <f>'OLD Data'!O8</f>
        <v>500929</v>
      </c>
      <c r="H8" s="2">
        <f>'OLD Data'!P8</f>
        <v>45673</v>
      </c>
      <c r="I8" t="str">
        <f ca="1">'OLD Data'!Q8</f>
        <v>98580</v>
      </c>
      <c r="J8" t="str">
        <f>'OLD Data'!R8</f>
        <v>VIP client</v>
      </c>
    </row>
    <row r="9" spans="1:10" x14ac:dyDescent="0.3">
      <c r="A9" t="str">
        <f>'OLD Data'!I9</f>
        <v>C008</v>
      </c>
      <c r="B9" t="str">
        <f>'OLD Data'!J9</f>
        <v>Rohan</v>
      </c>
      <c r="C9" t="str">
        <f>'OLD Data'!K9</f>
        <v>Sharma</v>
      </c>
      <c r="D9" t="str">
        <f>'OLD Data'!L9</f>
        <v>1000000008</v>
      </c>
      <c r="E9" t="str">
        <f>'OLD Data'!M9</f>
        <v>rohansharma1000000008@outlook.com</v>
      </c>
      <c r="F9" t="str">
        <f>'OLD Data'!N9</f>
        <v>Mumbai</v>
      </c>
      <c r="G9" t="str">
        <f>'OLD Data'!O9</f>
        <v>400209</v>
      </c>
      <c r="H9" s="2">
        <f>'OLD Data'!P9</f>
        <v>45684</v>
      </c>
      <c r="I9" t="str">
        <f ca="1">'OLD Data'!Q9</f>
        <v>61329</v>
      </c>
      <c r="J9" t="str">
        <f>'OLD Data'!R9</f>
        <v>pending</v>
      </c>
    </row>
    <row r="10" spans="1:10" x14ac:dyDescent="0.3">
      <c r="A10" t="str">
        <f>'OLD Data'!I10</f>
        <v>C009</v>
      </c>
      <c r="B10" t="str">
        <f>'OLD Data'!J10</f>
        <v>Aditi</v>
      </c>
      <c r="C10" t="str">
        <f>'OLD Data'!K10</f>
        <v>Kumar</v>
      </c>
      <c r="D10" t="str">
        <f>'OLD Data'!L10</f>
        <v>1000000009</v>
      </c>
      <c r="E10" t="str">
        <f>'OLD Data'!M10</f>
        <v>aditikumar1000000009@outlook.com</v>
      </c>
      <c r="F10" t="str">
        <f>'OLD Data'!N10</f>
        <v>Hyderabad</v>
      </c>
      <c r="G10" t="str">
        <f>'OLD Data'!O10</f>
        <v>500725</v>
      </c>
      <c r="H10" s="2">
        <f>'OLD Data'!P10</f>
        <v>45667</v>
      </c>
      <c r="I10" t="str">
        <f ca="1">'OLD Data'!Q10</f>
        <v>34319</v>
      </c>
      <c r="J10" t="str">
        <f>'OLD Data'!R10</f>
        <v>followuphigh</v>
      </c>
    </row>
    <row r="11" spans="1:10" x14ac:dyDescent="0.3">
      <c r="A11" t="str">
        <f>'OLD Data'!I11</f>
        <v>C010</v>
      </c>
      <c r="B11" t="str">
        <f>'OLD Data'!J11</f>
        <v>Vihaan</v>
      </c>
      <c r="C11" t="str">
        <f>'OLD Data'!K11</f>
        <v>Saxena</v>
      </c>
      <c r="D11" t="str">
        <f>'OLD Data'!L11</f>
        <v>1000000010</v>
      </c>
      <c r="E11" t="str">
        <f>'OLD Data'!M11</f>
        <v>vihaansaxena1000000010@yahoo.com</v>
      </c>
      <c r="F11" t="str">
        <f>'OLD Data'!N11</f>
        <v>Bangalore</v>
      </c>
      <c r="G11" t="str">
        <f>'OLD Data'!O11</f>
        <v>560940</v>
      </c>
      <c r="H11" s="2">
        <f>'OLD Data'!P11</f>
        <v>45662</v>
      </c>
      <c r="I11" t="str">
        <f ca="1">'OLD Data'!Q11</f>
        <v>67850</v>
      </c>
      <c r="J11" t="str">
        <f>'OLD Data'!R11</f>
        <v>VIP client</v>
      </c>
    </row>
    <row r="12" spans="1:10" x14ac:dyDescent="0.3">
      <c r="A12" t="str">
        <f>'OLD Data'!I12</f>
        <v>C011</v>
      </c>
      <c r="B12" t="str">
        <f>'OLD Data'!J12</f>
        <v>Pooja</v>
      </c>
      <c r="C12" t="str">
        <f>'OLD Data'!K12</f>
        <v>Kumar</v>
      </c>
      <c r="D12" t="str">
        <f>'OLD Data'!L12</f>
        <v>1000000011</v>
      </c>
      <c r="E12" t="str">
        <f>'OLD Data'!M12</f>
        <v>poojakumar1000000011@gmail.com</v>
      </c>
      <c r="F12" t="str">
        <f>'OLD Data'!N12</f>
        <v>Chennai</v>
      </c>
      <c r="G12" t="str">
        <f>'OLD Data'!O12</f>
        <v>600883</v>
      </c>
      <c r="H12" s="2">
        <f>'OLD Data'!P12</f>
        <v>45666</v>
      </c>
      <c r="I12" t="str">
        <f ca="1">'OLD Data'!Q12</f>
        <v>34366</v>
      </c>
      <c r="J12" t="str">
        <f>'OLD Data'!R12</f>
        <v>VIP client</v>
      </c>
    </row>
    <row r="13" spans="1:10" x14ac:dyDescent="0.3">
      <c r="A13" t="str">
        <f>'OLD Data'!I13</f>
        <v>C012</v>
      </c>
      <c r="B13" t="str">
        <f>'OLD Data'!J13</f>
        <v>Vikram</v>
      </c>
      <c r="C13" t="str">
        <f>'OLD Data'!K13</f>
        <v>Saxena</v>
      </c>
      <c r="D13" t="str">
        <f>'OLD Data'!L13</f>
        <v>1000000012</v>
      </c>
      <c r="E13" t="str">
        <f>'OLD Data'!M13</f>
        <v>vikramsaxena1000000012@gmail.com</v>
      </c>
      <c r="F13" t="str">
        <f>'OLD Data'!N13</f>
        <v>Delhi</v>
      </c>
      <c r="G13" t="str">
        <f>'OLD Data'!O13</f>
        <v>110689</v>
      </c>
      <c r="H13" s="2">
        <f>'OLD Data'!P13</f>
        <v>45685</v>
      </c>
      <c r="I13" t="str">
        <f ca="1">'OLD Data'!Q13</f>
        <v>6557</v>
      </c>
      <c r="J13" t="str">
        <f>'OLD Data'!R13</f>
        <v>urgent</v>
      </c>
    </row>
    <row r="14" spans="1:10" x14ac:dyDescent="0.3">
      <c r="A14" t="str">
        <f>'OLD Data'!I14</f>
        <v>C013</v>
      </c>
      <c r="B14" t="str">
        <f>'OLD Data'!J14</f>
        <v>Pallavi</v>
      </c>
      <c r="C14" t="str">
        <f>'OLD Data'!K14</f>
        <v>Dubey</v>
      </c>
      <c r="D14" t="str">
        <f>'OLD Data'!L14</f>
        <v>1000000013</v>
      </c>
      <c r="E14" t="str">
        <f>'OLD Data'!M14</f>
        <v>pallavidubey1000000013@gmail.com</v>
      </c>
      <c r="F14" t="str">
        <f>'OLD Data'!N14</f>
        <v>Pune</v>
      </c>
      <c r="G14" t="str">
        <f>'OLD Data'!O14</f>
        <v>411529</v>
      </c>
      <c r="H14" s="2">
        <f>'OLD Data'!P14</f>
        <v>45666</v>
      </c>
      <c r="I14" t="str">
        <f ca="1">'OLD Data'!Q14</f>
        <v>69930</v>
      </c>
      <c r="J14" t="str">
        <f>'OLD Data'!R14</f>
        <v>new lead</v>
      </c>
    </row>
    <row r="15" spans="1:10" x14ac:dyDescent="0.3">
      <c r="A15" t="str">
        <f>'OLD Data'!I15</f>
        <v>C014</v>
      </c>
      <c r="B15" t="str">
        <f>'OLD Data'!J15</f>
        <v>Krishna</v>
      </c>
      <c r="C15" t="str">
        <f>'OLD Data'!K15</f>
        <v>Trivedi</v>
      </c>
      <c r="D15" t="str">
        <f>'OLD Data'!L15</f>
        <v>1000000014</v>
      </c>
      <c r="E15" t="str">
        <f>'OLD Data'!M15</f>
        <v>krishnatrivedi1000000014@gmail.com</v>
      </c>
      <c r="F15" t="str">
        <f>'OLD Data'!N15</f>
        <v>Bangalore</v>
      </c>
      <c r="G15" t="str">
        <f>'OLD Data'!O15</f>
        <v>560059</v>
      </c>
      <c r="H15" s="2">
        <f>'OLD Data'!P15</f>
        <v>45685</v>
      </c>
      <c r="I15" t="str">
        <f ca="1">'OLD Data'!Q15</f>
        <v>36723</v>
      </c>
      <c r="J15" t="str">
        <f>'OLD Data'!R15</f>
        <v>call later</v>
      </c>
    </row>
    <row r="16" spans="1:10" x14ac:dyDescent="0.3">
      <c r="A16" t="str">
        <f>'OLD Data'!I16</f>
        <v>C015</v>
      </c>
      <c r="B16" t="str">
        <f>'OLD Data'!J16</f>
        <v>Kavya</v>
      </c>
      <c r="C16" t="str">
        <f>'OLD Data'!K16</f>
        <v>Ghosh</v>
      </c>
      <c r="D16" t="str">
        <f>'OLD Data'!L16</f>
        <v>1000000015</v>
      </c>
      <c r="E16" t="str">
        <f>'OLD Data'!M16</f>
        <v>kavyaghosh1000000015@outlook.com</v>
      </c>
      <c r="F16" t="str">
        <f>'OLD Data'!N16</f>
        <v>Mumbai</v>
      </c>
      <c r="G16" t="str">
        <f>'OLD Data'!O16</f>
        <v>400574</v>
      </c>
      <c r="H16" s="2">
        <f>'OLD Data'!P16</f>
        <v>45659</v>
      </c>
      <c r="I16" t="str">
        <f ca="1">'OLD Data'!Q16</f>
        <v>92799</v>
      </c>
      <c r="J16" t="str">
        <f>'OLD Data'!R16</f>
        <v>call later</v>
      </c>
    </row>
    <row r="17" spans="1:10" x14ac:dyDescent="0.3">
      <c r="A17" t="str">
        <f>'OLD Data'!I17</f>
        <v>C016</v>
      </c>
      <c r="B17" t="str">
        <f>'OLD Data'!J17</f>
        <v>Vikram</v>
      </c>
      <c r="C17" t="str">
        <f>'OLD Data'!K17</f>
        <v>Joshi</v>
      </c>
      <c r="D17" t="str">
        <f>'OLD Data'!L17</f>
        <v>1000000016</v>
      </c>
      <c r="E17" t="str">
        <f>'OLD Data'!M17</f>
        <v>vikramjoshi1000000016@yahoo.com</v>
      </c>
      <c r="F17" t="str">
        <f>'OLD Data'!N17</f>
        <v>Bangalore</v>
      </c>
      <c r="G17" t="str">
        <f>'OLD Data'!O17</f>
        <v>560201</v>
      </c>
      <c r="H17" s="2">
        <f>'OLD Data'!P17</f>
        <v>45670</v>
      </c>
      <c r="I17" t="str">
        <f ca="1">'OLD Data'!Q17</f>
        <v>94896</v>
      </c>
      <c r="J17" t="str">
        <f>'OLD Data'!R17</f>
        <v>followuphigh</v>
      </c>
    </row>
    <row r="18" spans="1:10" x14ac:dyDescent="0.3">
      <c r="A18" t="str">
        <f>'OLD Data'!I18</f>
        <v>C017</v>
      </c>
      <c r="B18" t="str">
        <f>'OLD Data'!J18</f>
        <v>Sai</v>
      </c>
      <c r="C18" t="str">
        <f>'OLD Data'!K18</f>
        <v>Kumar</v>
      </c>
      <c r="D18" t="str">
        <f>'OLD Data'!L18</f>
        <v>1000000017</v>
      </c>
      <c r="E18" t="str">
        <f>'OLD Data'!M18</f>
        <v>saikumar1000000017@gmail.com</v>
      </c>
      <c r="F18" t="str">
        <f>'OLD Data'!N18</f>
        <v>Chennai</v>
      </c>
      <c r="G18" t="str">
        <f>'OLD Data'!O18</f>
        <v>600667</v>
      </c>
      <c r="H18" s="2">
        <f>'OLD Data'!P18</f>
        <v>45663</v>
      </c>
      <c r="I18" t="str">
        <f ca="1">'OLD Data'!Q18</f>
        <v>55501</v>
      </c>
      <c r="J18" t="str">
        <f>'OLD Data'!R18</f>
        <v>urgent</v>
      </c>
    </row>
    <row r="19" spans="1:10" x14ac:dyDescent="0.3">
      <c r="A19" t="str">
        <f>'OLD Data'!I19</f>
        <v>C018</v>
      </c>
      <c r="B19" t="str">
        <f>'OLD Data'!J19</f>
        <v>Rohan</v>
      </c>
      <c r="C19" t="str">
        <f>'OLD Data'!K19</f>
        <v>Sharma</v>
      </c>
      <c r="D19" t="str">
        <f>'OLD Data'!L19</f>
        <v>1000000018</v>
      </c>
      <c r="E19" t="str">
        <f>'OLD Data'!M19</f>
        <v>rohansharma1000000018@outlook.com</v>
      </c>
      <c r="F19" t="str">
        <f>'OLD Data'!N19</f>
        <v>Bangalore</v>
      </c>
      <c r="G19" t="str">
        <f>'OLD Data'!O19</f>
        <v>560156</v>
      </c>
      <c r="H19" s="2">
        <f>'OLD Data'!P19</f>
        <v>45668</v>
      </c>
      <c r="I19" t="str">
        <f ca="1">'OLD Data'!Q19</f>
        <v>74583</v>
      </c>
      <c r="J19" t="str">
        <f>'OLD Data'!R19</f>
        <v>VIP client</v>
      </c>
    </row>
    <row r="20" spans="1:10" x14ac:dyDescent="0.3">
      <c r="A20" t="str">
        <f>'OLD Data'!I20</f>
        <v>C019</v>
      </c>
      <c r="B20" t="str">
        <f>'OLD Data'!J20</f>
        <v>Aditi</v>
      </c>
      <c r="C20" t="str">
        <f>'OLD Data'!K20</f>
        <v>Kumar</v>
      </c>
      <c r="D20" t="str">
        <f>'OLD Data'!L20</f>
        <v>1000000019</v>
      </c>
      <c r="E20" t="str">
        <f>'OLD Data'!M20</f>
        <v>aditikumar1000000019@outlook.com</v>
      </c>
      <c r="F20" t="str">
        <f>'OLD Data'!N20</f>
        <v>Bangalore</v>
      </c>
      <c r="G20" t="str">
        <f>'OLD Data'!O20</f>
        <v>560586</v>
      </c>
      <c r="H20" s="2">
        <f>'OLD Data'!P20</f>
        <v>45661</v>
      </c>
      <c r="I20" t="str">
        <f ca="1">'OLD Data'!Q20</f>
        <v>92974</v>
      </c>
      <c r="J20" t="str">
        <f>'OLD Data'!R20</f>
        <v>new lead</v>
      </c>
    </row>
    <row r="21" spans="1:10" x14ac:dyDescent="0.3">
      <c r="A21" t="str">
        <f>'OLD Data'!I21</f>
        <v>C020</v>
      </c>
      <c r="B21" t="str">
        <f>'OLD Data'!J21</f>
        <v>Vihaan</v>
      </c>
      <c r="C21" t="str">
        <f>'OLD Data'!K21</f>
        <v>Saxena</v>
      </c>
      <c r="D21" t="str">
        <f>'OLD Data'!L21</f>
        <v>1000000020</v>
      </c>
      <c r="E21" t="str">
        <f>'OLD Data'!M21</f>
        <v>vihaansaxena1000000020@yahoo.com</v>
      </c>
      <c r="F21" t="str">
        <f>'OLD Data'!N21</f>
        <v>Hyderabad</v>
      </c>
      <c r="G21" t="str">
        <f>'OLD Data'!O21</f>
        <v>500706</v>
      </c>
      <c r="H21" s="2">
        <f>'OLD Data'!P21</f>
        <v>45682</v>
      </c>
      <c r="I21" t="str">
        <f ca="1">'OLD Data'!Q21</f>
        <v>30298</v>
      </c>
      <c r="J21" t="str">
        <f>'OLD Data'!R21</f>
        <v>VIP client</v>
      </c>
    </row>
    <row r="22" spans="1:10" x14ac:dyDescent="0.3">
      <c r="A22" t="str">
        <f>'OLD Data'!I22</f>
        <v>C021</v>
      </c>
      <c r="B22" t="str">
        <f>'OLD Data'!J22</f>
        <v>Pooja</v>
      </c>
      <c r="C22" t="str">
        <f>'OLD Data'!K22</f>
        <v>Kumar</v>
      </c>
      <c r="D22" t="str">
        <f>'OLD Data'!L22</f>
        <v>1000000021</v>
      </c>
      <c r="E22" t="str">
        <f>'OLD Data'!M22</f>
        <v>poojakumar1000000021@gmail.com</v>
      </c>
      <c r="F22" t="str">
        <f>'OLD Data'!N22</f>
        <v>Pune</v>
      </c>
      <c r="G22" t="str">
        <f>'OLD Data'!O22</f>
        <v>411481</v>
      </c>
      <c r="H22" s="2">
        <f>'OLD Data'!P22</f>
        <v>45672</v>
      </c>
      <c r="I22" t="str">
        <f ca="1">'OLD Data'!Q22</f>
        <v>31131</v>
      </c>
      <c r="J22" t="str">
        <f>'OLD Data'!R22</f>
        <v>call later</v>
      </c>
    </row>
    <row r="23" spans="1:10" x14ac:dyDescent="0.3">
      <c r="A23" t="str">
        <f>'OLD Data'!I23</f>
        <v>C022</v>
      </c>
      <c r="B23" t="str">
        <f>'OLD Data'!J23</f>
        <v>Vikram</v>
      </c>
      <c r="C23" t="str">
        <f>'OLD Data'!K23</f>
        <v>Saxena</v>
      </c>
      <c r="D23" t="str">
        <f>'OLD Data'!L23</f>
        <v>1000000022</v>
      </c>
      <c r="E23" t="str">
        <f>'OLD Data'!M23</f>
        <v>vikramsaxena1000000022@gmail.com</v>
      </c>
      <c r="F23" t="str">
        <f>'OLD Data'!N23</f>
        <v>Hyderabad</v>
      </c>
      <c r="G23" t="str">
        <f>'OLD Data'!O23</f>
        <v>500047</v>
      </c>
      <c r="H23" s="2">
        <f>'OLD Data'!P23</f>
        <v>45669</v>
      </c>
      <c r="I23" t="str">
        <f ca="1">'OLD Data'!Q23</f>
        <v>76114</v>
      </c>
      <c r="J23" t="str">
        <f>'OLD Data'!R23</f>
        <v>pending</v>
      </c>
    </row>
    <row r="24" spans="1:10" x14ac:dyDescent="0.3">
      <c r="A24" t="str">
        <f>'OLD Data'!I24</f>
        <v>C023</v>
      </c>
      <c r="B24" t="str">
        <f>'OLD Data'!J24</f>
        <v>Pallavi</v>
      </c>
      <c r="C24" t="str">
        <f>'OLD Data'!K24</f>
        <v>Dubey</v>
      </c>
      <c r="D24" t="str">
        <f>'OLD Data'!L24</f>
        <v>1000000023</v>
      </c>
      <c r="E24" t="str">
        <f>'OLD Data'!M24</f>
        <v>pallavidubey1000000023@gmail.com</v>
      </c>
      <c r="F24" t="str">
        <f>'OLD Data'!N24</f>
        <v>Bangalore</v>
      </c>
      <c r="G24" t="str">
        <f>'OLD Data'!O24</f>
        <v>560572</v>
      </c>
      <c r="H24" s="2">
        <f>'OLD Data'!P24</f>
        <v>45676</v>
      </c>
      <c r="I24" t="str">
        <f ca="1">'OLD Data'!Q24</f>
        <v>65983</v>
      </c>
      <c r="J24" t="str">
        <f>'OLD Data'!R24</f>
        <v>pending</v>
      </c>
    </row>
    <row r="25" spans="1:10" x14ac:dyDescent="0.3">
      <c r="A25" t="str">
        <f>'OLD Data'!I25</f>
        <v>C024</v>
      </c>
      <c r="B25" t="str">
        <f>'OLD Data'!J25</f>
        <v>Krishna</v>
      </c>
      <c r="C25" t="str">
        <f>'OLD Data'!K25</f>
        <v>Trivedi</v>
      </c>
      <c r="D25" t="str">
        <f>'OLD Data'!L25</f>
        <v>1000000024</v>
      </c>
      <c r="E25" t="str">
        <f>'OLD Data'!M25</f>
        <v>krishnatrivedi1000000024@gmail.com</v>
      </c>
      <c r="F25" t="str">
        <f>'OLD Data'!N25</f>
        <v>Pune</v>
      </c>
      <c r="G25" t="str">
        <f>'OLD Data'!O25</f>
        <v>411206</v>
      </c>
      <c r="H25" s="2">
        <f>'OLD Data'!P25</f>
        <v>45681</v>
      </c>
      <c r="I25" t="str">
        <f ca="1">'OLD Data'!Q25</f>
        <v>45343</v>
      </c>
      <c r="J25" t="str">
        <f>'OLD Data'!R25</f>
        <v>pending</v>
      </c>
    </row>
    <row r="26" spans="1:10" x14ac:dyDescent="0.3">
      <c r="A26" t="str">
        <f>'OLD Data'!I26</f>
        <v>C025</v>
      </c>
      <c r="B26" t="str">
        <f>'OLD Data'!J26</f>
        <v>Aarav</v>
      </c>
      <c r="C26" t="str">
        <f>'OLD Data'!K26</f>
        <v>Mehta</v>
      </c>
      <c r="D26" t="str">
        <f>'OLD Data'!L26</f>
        <v>1000000025</v>
      </c>
      <c r="E26" t="str">
        <f>'OLD Data'!M26</f>
        <v>aaravmehta1000000025@gmail.com</v>
      </c>
      <c r="F26" t="str">
        <f>'OLD Data'!N26</f>
        <v>Chennai</v>
      </c>
      <c r="G26" t="str">
        <f>'OLD Data'!O26</f>
        <v>500025</v>
      </c>
      <c r="H26" s="2">
        <f>'OLD Data'!P26</f>
        <v>45658</v>
      </c>
      <c r="I26" t="str">
        <f ca="1">'OLD Data'!Q26</f>
        <v>50025</v>
      </c>
      <c r="J26" t="str">
        <f>'OLD Data'!R26</f>
        <v>call later</v>
      </c>
    </row>
    <row r="27" spans="1:10" x14ac:dyDescent="0.3">
      <c r="A27" t="str">
        <f>'OLD Data'!I27</f>
        <v>C026</v>
      </c>
      <c r="B27" t="str">
        <f>'OLD Data'!J27</f>
        <v>Diya</v>
      </c>
      <c r="C27" t="str">
        <f>'OLD Data'!K27</f>
        <v>Sharma</v>
      </c>
      <c r="D27" t="str">
        <f>'OLD Data'!L27</f>
        <v>1000000026</v>
      </c>
      <c r="E27" t="str">
        <f>'OLD Data'!M27</f>
        <v>diyasharma1000000026@gmail.com</v>
      </c>
      <c r="F27" t="str">
        <f>'OLD Data'!N27</f>
        <v>Bangalore</v>
      </c>
      <c r="G27" t="str">
        <f>'OLD Data'!O27</f>
        <v>500026</v>
      </c>
      <c r="H27" s="2">
        <f>'OLD Data'!P27</f>
        <v>45659</v>
      </c>
      <c r="I27" t="str">
        <f ca="1">'OLD Data'!Q27</f>
        <v>50026</v>
      </c>
      <c r="J27" t="str">
        <f>'OLD Data'!R27</f>
        <v>VIP client</v>
      </c>
    </row>
    <row r="28" spans="1:10" x14ac:dyDescent="0.3">
      <c r="A28" t="str">
        <f>'OLD Data'!I28</f>
        <v>C027</v>
      </c>
      <c r="B28" t="str">
        <f>'OLD Data'!J28</f>
        <v>Kabir</v>
      </c>
      <c r="C28" t="str">
        <f>'OLD Data'!K28</f>
        <v>Verma</v>
      </c>
      <c r="D28" t="str">
        <f>'OLD Data'!L28</f>
        <v>1000000027</v>
      </c>
      <c r="E28" t="str">
        <f>'OLD Data'!M28</f>
        <v>kabirverma1000000027@gmail.com</v>
      </c>
      <c r="F28" t="str">
        <f>'OLD Data'!N28</f>
        <v>Hyderabad</v>
      </c>
      <c r="G28" t="str">
        <f>'OLD Data'!O28</f>
        <v>500027</v>
      </c>
      <c r="H28" s="2">
        <f>'OLD Data'!P28</f>
        <v>45660</v>
      </c>
      <c r="I28" t="str">
        <f ca="1">'OLD Data'!Q28</f>
        <v>50027</v>
      </c>
      <c r="J28" t="str">
        <f>'OLD Data'!R28</f>
        <v>pending</v>
      </c>
    </row>
    <row r="29" spans="1:10" x14ac:dyDescent="0.3">
      <c r="A29" t="str">
        <f>'OLD Data'!I29</f>
        <v>C028</v>
      </c>
      <c r="B29" t="str">
        <f>'OLD Data'!J29</f>
        <v>Ananya</v>
      </c>
      <c r="C29" t="str">
        <f>'OLD Data'!K29</f>
        <v>Gupta</v>
      </c>
      <c r="D29" t="str">
        <f>'OLD Data'!L29</f>
        <v>1000000028</v>
      </c>
      <c r="E29" t="str">
        <f>'OLD Data'!M29</f>
        <v>ananyagupta1000000028@gmail.com</v>
      </c>
      <c r="F29" t="str">
        <f>'OLD Data'!N29</f>
        <v>Mumbai</v>
      </c>
      <c r="G29" t="str">
        <f>'OLD Data'!O29</f>
        <v>500028</v>
      </c>
      <c r="H29" s="2">
        <f>'OLD Data'!P29</f>
        <v>45661</v>
      </c>
      <c r="I29" t="str">
        <f ca="1">'OLD Data'!Q29</f>
        <v>50028</v>
      </c>
      <c r="J29" t="str">
        <f>'OLD Data'!R29</f>
        <v>followuphigh</v>
      </c>
    </row>
    <row r="30" spans="1:10" x14ac:dyDescent="0.3">
      <c r="A30" t="str">
        <f>'OLD Data'!I30</f>
        <v>C029</v>
      </c>
      <c r="B30" t="str">
        <f>'OLD Data'!J30</f>
        <v>Rohan</v>
      </c>
      <c r="C30" t="str">
        <f>'OLD Data'!K30</f>
        <v>Iyer</v>
      </c>
      <c r="D30" t="str">
        <f>'OLD Data'!L30</f>
        <v>1000000029</v>
      </c>
      <c r="E30" t="str">
        <f>'OLD Data'!M30</f>
        <v>rohaniyer1000000029@gmail.com</v>
      </c>
      <c r="F30" t="str">
        <f>'OLD Data'!N30</f>
        <v>Delhi</v>
      </c>
      <c r="G30" t="str">
        <f>'OLD Data'!O30</f>
        <v>500029</v>
      </c>
      <c r="H30" s="2">
        <f>'OLD Data'!P30</f>
        <v>45662</v>
      </c>
      <c r="I30" t="str">
        <f ca="1">'OLD Data'!Q30</f>
        <v>50029</v>
      </c>
      <c r="J30" t="str">
        <f>'OLD Data'!R30</f>
        <v>urgent</v>
      </c>
    </row>
    <row r="31" spans="1:10" x14ac:dyDescent="0.3">
      <c r="A31" t="str">
        <f>'OLD Data'!I31</f>
        <v>C030</v>
      </c>
      <c r="B31" t="str">
        <f>'OLD Data'!J31</f>
        <v>Sneha</v>
      </c>
      <c r="C31" t="str">
        <f>'OLD Data'!K31</f>
        <v>Nair</v>
      </c>
      <c r="D31" t="str">
        <f>'OLD Data'!L31</f>
        <v>1000000030</v>
      </c>
      <c r="E31" t="str">
        <f>'OLD Data'!M31</f>
        <v>snehanair1000000030@gmail.com</v>
      </c>
      <c r="F31" t="str">
        <f>'OLD Data'!N31</f>
        <v>Pune</v>
      </c>
      <c r="G31" t="str">
        <f>'OLD Data'!O31</f>
        <v>500030</v>
      </c>
      <c r="H31" s="2">
        <f>'OLD Data'!P31</f>
        <v>45663</v>
      </c>
      <c r="I31" t="str">
        <f ca="1">'OLD Data'!Q31</f>
        <v>50030</v>
      </c>
      <c r="J31" t="str">
        <f>'OLD Data'!R31</f>
        <v>new lead</v>
      </c>
    </row>
    <row r="32" spans="1:10" x14ac:dyDescent="0.3">
      <c r="A32" t="str">
        <f>'OLD Data'!I32</f>
        <v>C031</v>
      </c>
      <c r="B32" t="str">
        <f>'OLD Data'!J32</f>
        <v>Aarav</v>
      </c>
      <c r="C32" t="str">
        <f>'OLD Data'!K32</f>
        <v>Mehta</v>
      </c>
      <c r="D32" t="str">
        <f>'OLD Data'!L32</f>
        <v>1000000031</v>
      </c>
      <c r="E32" t="str">
        <f>'OLD Data'!M32</f>
        <v>aaravmehta1000000031@gmail.com</v>
      </c>
      <c r="F32" t="str">
        <f>'OLD Data'!N32</f>
        <v>Chennai</v>
      </c>
      <c r="G32" t="str">
        <f>'OLD Data'!O32</f>
        <v>500031</v>
      </c>
      <c r="H32" s="2">
        <f>'OLD Data'!P32</f>
        <v>45664</v>
      </c>
      <c r="I32" t="str">
        <f ca="1">'OLD Data'!Q32</f>
        <v>50031</v>
      </c>
      <c r="J32" t="str">
        <f>'OLD Data'!R32</f>
        <v>call later</v>
      </c>
    </row>
    <row r="33" spans="1:10" x14ac:dyDescent="0.3">
      <c r="A33" t="str">
        <f>'OLD Data'!I33</f>
        <v>C032</v>
      </c>
      <c r="B33" t="str">
        <f>'OLD Data'!J33</f>
        <v>Diya</v>
      </c>
      <c r="C33" t="str">
        <f>'OLD Data'!K33</f>
        <v>Sharma</v>
      </c>
      <c r="D33" t="str">
        <f>'OLD Data'!L33</f>
        <v>1000000032</v>
      </c>
      <c r="E33" t="str">
        <f>'OLD Data'!M33</f>
        <v>diyasharma1000000032@gmail.com</v>
      </c>
      <c r="F33" t="str">
        <f>'OLD Data'!N33</f>
        <v>Bangalore</v>
      </c>
      <c r="G33" t="str">
        <f>'OLD Data'!O33</f>
        <v>500032</v>
      </c>
      <c r="H33" s="2">
        <f>'OLD Data'!P33</f>
        <v>45665</v>
      </c>
      <c r="I33" t="str">
        <f ca="1">'OLD Data'!Q33</f>
        <v>50032</v>
      </c>
      <c r="J33" t="str">
        <f>'OLD Data'!R33</f>
        <v>VIP client</v>
      </c>
    </row>
    <row r="34" spans="1:10" x14ac:dyDescent="0.3">
      <c r="A34" t="str">
        <f>'OLD Data'!I34</f>
        <v>C033</v>
      </c>
      <c r="B34" t="str">
        <f>'OLD Data'!J34</f>
        <v>Kabir</v>
      </c>
      <c r="C34" t="str">
        <f>'OLD Data'!K34</f>
        <v>Verma</v>
      </c>
      <c r="D34" t="str">
        <f>'OLD Data'!L34</f>
        <v>1000000033</v>
      </c>
      <c r="E34" t="str">
        <f>'OLD Data'!M34</f>
        <v>kabirverma1000000033@gmail.com</v>
      </c>
      <c r="F34" t="str">
        <f>'OLD Data'!N34</f>
        <v>Hyderabad</v>
      </c>
      <c r="G34" t="str">
        <f>'OLD Data'!O34</f>
        <v>500033</v>
      </c>
      <c r="H34" s="2">
        <f>'OLD Data'!P34</f>
        <v>45666</v>
      </c>
      <c r="I34" t="str">
        <f ca="1">'OLD Data'!Q34</f>
        <v>50033</v>
      </c>
      <c r="J34" t="str">
        <f>'OLD Data'!R34</f>
        <v>pending</v>
      </c>
    </row>
    <row r="35" spans="1:10" x14ac:dyDescent="0.3">
      <c r="A35" t="str">
        <f>'OLD Data'!I35</f>
        <v>C034</v>
      </c>
      <c r="B35" t="str">
        <f>'OLD Data'!J35</f>
        <v>Ananya</v>
      </c>
      <c r="C35" t="str">
        <f>'OLD Data'!K35</f>
        <v>Gupta</v>
      </c>
      <c r="D35" t="str">
        <f>'OLD Data'!L35</f>
        <v>1000000034</v>
      </c>
      <c r="E35" t="str">
        <f>'OLD Data'!M35</f>
        <v>ananyagupta1000000034@gmail.com</v>
      </c>
      <c r="F35" t="str">
        <f>'OLD Data'!N35</f>
        <v>Mumbai</v>
      </c>
      <c r="G35" t="str">
        <f>'OLD Data'!O35</f>
        <v>500034</v>
      </c>
      <c r="H35" s="2">
        <f>'OLD Data'!P35</f>
        <v>45667</v>
      </c>
      <c r="I35" t="str">
        <f ca="1">'OLD Data'!Q35</f>
        <v>50034</v>
      </c>
      <c r="J35" t="str">
        <f>'OLD Data'!R35</f>
        <v>followuphigh</v>
      </c>
    </row>
    <row r="36" spans="1:10" x14ac:dyDescent="0.3">
      <c r="A36" t="str">
        <f>'OLD Data'!I36</f>
        <v>C035</v>
      </c>
      <c r="B36" t="str">
        <f>'OLD Data'!J36</f>
        <v>Rohan</v>
      </c>
      <c r="C36" t="str">
        <f>'OLD Data'!K36</f>
        <v>Iyer</v>
      </c>
      <c r="D36" t="str">
        <f>'OLD Data'!L36</f>
        <v>1000000035</v>
      </c>
      <c r="E36" t="str">
        <f>'OLD Data'!M36</f>
        <v>rohaniyer1000000035@gmail.com</v>
      </c>
      <c r="F36" t="str">
        <f>'OLD Data'!N36</f>
        <v>Delhi</v>
      </c>
      <c r="G36" t="str">
        <f>'OLD Data'!O36</f>
        <v>500035</v>
      </c>
      <c r="H36" s="2">
        <f>'OLD Data'!P36</f>
        <v>45668</v>
      </c>
      <c r="I36" t="str">
        <f ca="1">'OLD Data'!Q36</f>
        <v>50035</v>
      </c>
      <c r="J36" t="str">
        <f>'OLD Data'!R36</f>
        <v>urgent</v>
      </c>
    </row>
    <row r="37" spans="1:10" x14ac:dyDescent="0.3">
      <c r="A37" t="str">
        <f>'OLD Data'!I37</f>
        <v>C036</v>
      </c>
      <c r="B37" t="str">
        <f>'OLD Data'!J37</f>
        <v>Sneha</v>
      </c>
      <c r="C37" t="str">
        <f>'OLD Data'!K37</f>
        <v>Nair</v>
      </c>
      <c r="D37" t="str">
        <f>'OLD Data'!L37</f>
        <v>1000000036</v>
      </c>
      <c r="E37" t="str">
        <f>'OLD Data'!M37</f>
        <v>snehanair1000000036@gmail.com</v>
      </c>
      <c r="F37" t="str">
        <f>'OLD Data'!N37</f>
        <v>Pune</v>
      </c>
      <c r="G37" t="str">
        <f>'OLD Data'!O37</f>
        <v>500036</v>
      </c>
      <c r="H37" s="2">
        <f>'OLD Data'!P37</f>
        <v>45669</v>
      </c>
      <c r="I37" t="str">
        <f ca="1">'OLD Data'!Q37</f>
        <v>50036</v>
      </c>
      <c r="J37" t="str">
        <f>'OLD Data'!R37</f>
        <v>new lead</v>
      </c>
    </row>
    <row r="38" spans="1:10" x14ac:dyDescent="0.3">
      <c r="A38" t="str">
        <f>'OLD Data'!I38</f>
        <v>C037</v>
      </c>
      <c r="B38" t="str">
        <f>'OLD Data'!J38</f>
        <v>Aarav</v>
      </c>
      <c r="C38" t="str">
        <f>'OLD Data'!K38</f>
        <v>Mehta</v>
      </c>
      <c r="D38" t="str">
        <f>'OLD Data'!L38</f>
        <v>1000000037</v>
      </c>
      <c r="E38" t="str">
        <f>'OLD Data'!M38</f>
        <v>aaravmehta1000000037@gmail.com</v>
      </c>
      <c r="F38" t="str">
        <f>'OLD Data'!N38</f>
        <v>Chennai</v>
      </c>
      <c r="G38" t="str">
        <f>'OLD Data'!O38</f>
        <v>500037</v>
      </c>
      <c r="H38" s="2">
        <f>'OLD Data'!P38</f>
        <v>45670</v>
      </c>
      <c r="I38" t="str">
        <f ca="1">'OLD Data'!Q38</f>
        <v>50037</v>
      </c>
      <c r="J38" t="str">
        <f>'OLD Data'!R38</f>
        <v>call later</v>
      </c>
    </row>
    <row r="39" spans="1:10" x14ac:dyDescent="0.3">
      <c r="A39" t="str">
        <f>'OLD Data'!I39</f>
        <v>C038</v>
      </c>
      <c r="B39" t="str">
        <f>'OLD Data'!J39</f>
        <v>Diya</v>
      </c>
      <c r="C39" t="str">
        <f>'OLD Data'!K39</f>
        <v>Sharma</v>
      </c>
      <c r="D39" t="str">
        <f>'OLD Data'!L39</f>
        <v>1000000038</v>
      </c>
      <c r="E39" t="str">
        <f>'OLD Data'!M39</f>
        <v>diyasharma1000000038@gmail.com</v>
      </c>
      <c r="F39" t="str">
        <f>'OLD Data'!N39</f>
        <v>Bangalore</v>
      </c>
      <c r="G39" t="str">
        <f>'OLD Data'!O39</f>
        <v>500038</v>
      </c>
      <c r="H39" s="2">
        <f>'OLD Data'!P39</f>
        <v>45671</v>
      </c>
      <c r="I39" t="str">
        <f ca="1">'OLD Data'!Q39</f>
        <v>50038</v>
      </c>
      <c r="J39" t="str">
        <f>'OLD Data'!R39</f>
        <v>VIP client</v>
      </c>
    </row>
    <row r="40" spans="1:10" x14ac:dyDescent="0.3">
      <c r="A40" t="str">
        <f>'OLD Data'!I40</f>
        <v>C039</v>
      </c>
      <c r="B40" t="str">
        <f>'OLD Data'!J40</f>
        <v>Kabir</v>
      </c>
      <c r="C40" t="str">
        <f>'OLD Data'!K40</f>
        <v>Verma</v>
      </c>
      <c r="D40" t="str">
        <f>'OLD Data'!L40</f>
        <v>1000000039</v>
      </c>
      <c r="E40" t="str">
        <f>'OLD Data'!M40</f>
        <v>kabirverma1000000039@gmail.com</v>
      </c>
      <c r="F40" t="str">
        <f>'OLD Data'!N40</f>
        <v>Hyderabad</v>
      </c>
      <c r="G40" t="str">
        <f>'OLD Data'!O40</f>
        <v>500039</v>
      </c>
      <c r="H40" s="2">
        <f>'OLD Data'!P40</f>
        <v>45672</v>
      </c>
      <c r="I40" t="str">
        <f ca="1">'OLD Data'!Q40</f>
        <v>50039</v>
      </c>
      <c r="J40" t="str">
        <f>'OLD Data'!R40</f>
        <v>pending</v>
      </c>
    </row>
    <row r="41" spans="1:10" x14ac:dyDescent="0.3">
      <c r="A41" t="str">
        <f>'OLD Data'!I41</f>
        <v>C040</v>
      </c>
      <c r="B41" t="str">
        <f>'OLD Data'!J41</f>
        <v>Ananya</v>
      </c>
      <c r="C41" t="str">
        <f>'OLD Data'!K41</f>
        <v>Gupta</v>
      </c>
      <c r="D41" t="str">
        <f>'OLD Data'!L41</f>
        <v>1000000040</v>
      </c>
      <c r="E41" t="str">
        <f>'OLD Data'!M41</f>
        <v>ananyagupta1000000040@gmail.com</v>
      </c>
      <c r="F41" t="str">
        <f>'OLD Data'!N41</f>
        <v>Mumbai</v>
      </c>
      <c r="G41" t="str">
        <f>'OLD Data'!O41</f>
        <v>500040</v>
      </c>
      <c r="H41" s="2">
        <f>'OLD Data'!P41</f>
        <v>45673</v>
      </c>
      <c r="I41" t="str">
        <f ca="1">'OLD Data'!Q41</f>
        <v>50040</v>
      </c>
      <c r="J41" t="str">
        <f>'OLD Data'!R41</f>
        <v>followuphigh</v>
      </c>
    </row>
    <row r="42" spans="1:10" x14ac:dyDescent="0.3">
      <c r="A42" t="str">
        <f>'OLD Data'!I42</f>
        <v>C041</v>
      </c>
      <c r="B42" t="str">
        <f>'OLD Data'!J42</f>
        <v>Rohan</v>
      </c>
      <c r="C42" t="str">
        <f>'OLD Data'!K42</f>
        <v>Iyer</v>
      </c>
      <c r="D42" t="str">
        <f>'OLD Data'!L42</f>
        <v>1000000041</v>
      </c>
      <c r="E42" t="str">
        <f>'OLD Data'!M42</f>
        <v>rohaniyer1000000041@gmail.com</v>
      </c>
      <c r="F42" t="str">
        <f>'OLD Data'!N42</f>
        <v>Delhi</v>
      </c>
      <c r="G42" t="str">
        <f>'OLD Data'!O42</f>
        <v>500041</v>
      </c>
      <c r="H42" s="2">
        <f>'OLD Data'!P42</f>
        <v>45674</v>
      </c>
      <c r="I42" t="str">
        <f ca="1">'OLD Data'!Q42</f>
        <v>50041</v>
      </c>
      <c r="J42" t="str">
        <f>'OLD Data'!R42</f>
        <v>urgent</v>
      </c>
    </row>
    <row r="43" spans="1:10" x14ac:dyDescent="0.3">
      <c r="A43" t="str">
        <f>'OLD Data'!I43</f>
        <v>C042</v>
      </c>
      <c r="B43" t="str">
        <f>'OLD Data'!J43</f>
        <v>Sneha</v>
      </c>
      <c r="C43" t="str">
        <f>'OLD Data'!K43</f>
        <v>Nair</v>
      </c>
      <c r="D43" t="str">
        <f>'OLD Data'!L43</f>
        <v>1000000042</v>
      </c>
      <c r="E43" t="str">
        <f>'OLD Data'!M43</f>
        <v>snehanair1000000042@gmail.com</v>
      </c>
      <c r="F43" t="str">
        <f>'OLD Data'!N43</f>
        <v>Pune</v>
      </c>
      <c r="G43" t="str">
        <f>'OLD Data'!O43</f>
        <v>500042</v>
      </c>
      <c r="H43" s="2">
        <f>'OLD Data'!P43</f>
        <v>45675</v>
      </c>
      <c r="I43" t="str">
        <f ca="1">'OLD Data'!Q43</f>
        <v>50042</v>
      </c>
      <c r="J43" t="str">
        <f>'OLD Data'!R43</f>
        <v>new lead</v>
      </c>
    </row>
    <row r="44" spans="1:10" x14ac:dyDescent="0.3">
      <c r="A44" t="str">
        <f>'OLD Data'!I44</f>
        <v>C043</v>
      </c>
      <c r="B44" t="str">
        <f>'OLD Data'!J44</f>
        <v>Aarav</v>
      </c>
      <c r="C44" t="str">
        <f>'OLD Data'!K44</f>
        <v>Mehta</v>
      </c>
      <c r="D44" t="str">
        <f>'OLD Data'!L44</f>
        <v>1000000043</v>
      </c>
      <c r="E44" t="str">
        <f>'OLD Data'!M44</f>
        <v>aaravmehta1000000043@gmail.com</v>
      </c>
      <c r="F44" t="str">
        <f>'OLD Data'!N44</f>
        <v>Chennai</v>
      </c>
      <c r="G44" t="str">
        <f>'OLD Data'!O44</f>
        <v>500043</v>
      </c>
      <c r="H44" s="2">
        <f>'OLD Data'!P44</f>
        <v>45676</v>
      </c>
      <c r="I44" t="str">
        <f ca="1">'OLD Data'!Q44</f>
        <v>50043</v>
      </c>
      <c r="J44" t="str">
        <f>'OLD Data'!R44</f>
        <v>call later</v>
      </c>
    </row>
    <row r="45" spans="1:10" x14ac:dyDescent="0.3">
      <c r="A45" t="str">
        <f>'OLD Data'!I45</f>
        <v>C044</v>
      </c>
      <c r="B45" t="str">
        <f>'OLD Data'!J45</f>
        <v>Diya</v>
      </c>
      <c r="C45" t="str">
        <f>'OLD Data'!K45</f>
        <v>Sharma</v>
      </c>
      <c r="D45" t="str">
        <f>'OLD Data'!L45</f>
        <v>1000000044</v>
      </c>
      <c r="E45" t="str">
        <f>'OLD Data'!M45</f>
        <v>diyasharma1000000044@gmail.com</v>
      </c>
      <c r="F45" t="str">
        <f>'OLD Data'!N45</f>
        <v>Bangalore</v>
      </c>
      <c r="G45" t="str">
        <f>'OLD Data'!O45</f>
        <v>500044</v>
      </c>
      <c r="H45" s="2">
        <f>'OLD Data'!P45</f>
        <v>45677</v>
      </c>
      <c r="I45" t="str">
        <f ca="1">'OLD Data'!Q45</f>
        <v>50044</v>
      </c>
      <c r="J45" t="str">
        <f>'OLD Data'!R45</f>
        <v>VIP client</v>
      </c>
    </row>
    <row r="46" spans="1:10" x14ac:dyDescent="0.3">
      <c r="A46" t="str">
        <f>'OLD Data'!I46</f>
        <v>C045</v>
      </c>
      <c r="B46" t="str">
        <f>'OLD Data'!J46</f>
        <v>Kabir</v>
      </c>
      <c r="C46" t="str">
        <f>'OLD Data'!K46</f>
        <v>Verma</v>
      </c>
      <c r="D46" t="str">
        <f>'OLD Data'!L46</f>
        <v>1000000045</v>
      </c>
      <c r="E46" t="str">
        <f>'OLD Data'!M46</f>
        <v>kabirverma1000000045@gmail.com</v>
      </c>
      <c r="F46" t="str">
        <f>'OLD Data'!N46</f>
        <v>Hyderabad</v>
      </c>
      <c r="G46" t="str">
        <f>'OLD Data'!O46</f>
        <v>500045</v>
      </c>
      <c r="H46" s="2">
        <f>'OLD Data'!P46</f>
        <v>45678</v>
      </c>
      <c r="I46" t="str">
        <f ca="1">'OLD Data'!Q46</f>
        <v>50045</v>
      </c>
      <c r="J46" t="str">
        <f>'OLD Data'!R46</f>
        <v>pending</v>
      </c>
    </row>
    <row r="47" spans="1:10" x14ac:dyDescent="0.3">
      <c r="A47" t="str">
        <f>'OLD Data'!I47</f>
        <v>C046</v>
      </c>
      <c r="B47" t="str">
        <f>'OLD Data'!J47</f>
        <v>Ananya</v>
      </c>
      <c r="C47" t="str">
        <f>'OLD Data'!K47</f>
        <v>Gupta</v>
      </c>
      <c r="D47" t="str">
        <f>'OLD Data'!L47</f>
        <v>1000000046</v>
      </c>
      <c r="E47" t="str">
        <f>'OLD Data'!M47</f>
        <v>ananyagupta1000000046@gmail.com</v>
      </c>
      <c r="F47" t="str">
        <f>'OLD Data'!N47</f>
        <v>Mumbai</v>
      </c>
      <c r="G47" t="str">
        <f>'OLD Data'!O47</f>
        <v>500046</v>
      </c>
      <c r="H47" s="2">
        <f>'OLD Data'!P47</f>
        <v>45679</v>
      </c>
      <c r="I47" t="str">
        <f ca="1">'OLD Data'!Q47</f>
        <v>50046</v>
      </c>
      <c r="J47" t="str">
        <f>'OLD Data'!R47</f>
        <v>followuphigh</v>
      </c>
    </row>
    <row r="48" spans="1:10" x14ac:dyDescent="0.3">
      <c r="A48" t="str">
        <f>'OLD Data'!I48</f>
        <v>C047</v>
      </c>
      <c r="B48" t="str">
        <f>'OLD Data'!J48</f>
        <v>Rohan</v>
      </c>
      <c r="C48" t="str">
        <f>'OLD Data'!K48</f>
        <v>Iyer</v>
      </c>
      <c r="D48" t="str">
        <f>'OLD Data'!L48</f>
        <v>1000000047</v>
      </c>
      <c r="E48" t="str">
        <f>'OLD Data'!M48</f>
        <v>rohaniyer1000000047@gmail.com</v>
      </c>
      <c r="F48" t="str">
        <f>'OLD Data'!N48</f>
        <v>Delhi</v>
      </c>
      <c r="G48" t="str">
        <f>'OLD Data'!O48</f>
        <v>500047</v>
      </c>
      <c r="H48" s="2">
        <f>'OLD Data'!P48</f>
        <v>45680</v>
      </c>
      <c r="I48" t="str">
        <f ca="1">'OLD Data'!Q48</f>
        <v>50047</v>
      </c>
      <c r="J48" t="str">
        <f>'OLD Data'!R48</f>
        <v>urgent</v>
      </c>
    </row>
    <row r="49" spans="1:10" x14ac:dyDescent="0.3">
      <c r="A49" t="str">
        <f>'OLD Data'!I49</f>
        <v>C048</v>
      </c>
      <c r="B49" t="str">
        <f>'OLD Data'!J49</f>
        <v>Sneha</v>
      </c>
      <c r="C49" t="str">
        <f>'OLD Data'!K49</f>
        <v>Nair</v>
      </c>
      <c r="D49" t="str">
        <f>'OLD Data'!L49</f>
        <v>1000000048</v>
      </c>
      <c r="E49" t="str">
        <f>'OLD Data'!M49</f>
        <v>snehanair1000000048@gmail.com</v>
      </c>
      <c r="F49" t="str">
        <f>'OLD Data'!N49</f>
        <v>Pune</v>
      </c>
      <c r="G49" t="str">
        <f>'OLD Data'!O49</f>
        <v>500048</v>
      </c>
      <c r="H49" s="2">
        <f>'OLD Data'!P49</f>
        <v>45681</v>
      </c>
      <c r="I49" t="str">
        <f ca="1">'OLD Data'!Q49</f>
        <v>50048</v>
      </c>
      <c r="J49" t="str">
        <f>'OLD Data'!R49</f>
        <v>new lead</v>
      </c>
    </row>
    <row r="50" spans="1:10" x14ac:dyDescent="0.3">
      <c r="A50" t="str">
        <f>'OLD Data'!I50</f>
        <v>C049</v>
      </c>
      <c r="B50" t="str">
        <f>'OLD Data'!J50</f>
        <v>Aarav</v>
      </c>
      <c r="C50" t="str">
        <f>'OLD Data'!K50</f>
        <v>Mehta</v>
      </c>
      <c r="D50" t="str">
        <f>'OLD Data'!L50</f>
        <v>1000000049</v>
      </c>
      <c r="E50" t="str">
        <f>'OLD Data'!M50</f>
        <v>aaravmehta1000000049@gmail.com</v>
      </c>
      <c r="F50" t="str">
        <f>'OLD Data'!N50</f>
        <v>Chennai</v>
      </c>
      <c r="G50" t="str">
        <f>'OLD Data'!O50</f>
        <v>500049</v>
      </c>
      <c r="H50" s="2">
        <f>'OLD Data'!P50</f>
        <v>45682</v>
      </c>
      <c r="I50" t="str">
        <f ca="1">'OLD Data'!Q50</f>
        <v>50049</v>
      </c>
      <c r="J50" t="str">
        <f>'OLD Data'!R50</f>
        <v>call later</v>
      </c>
    </row>
    <row r="51" spans="1:10" x14ac:dyDescent="0.3">
      <c r="A51" t="str">
        <f>'OLD Data'!I51</f>
        <v>C050</v>
      </c>
      <c r="B51" t="str">
        <f>'OLD Data'!J51</f>
        <v>Diya</v>
      </c>
      <c r="C51" t="str">
        <f>'OLD Data'!K51</f>
        <v>Sharma</v>
      </c>
      <c r="D51" t="str">
        <f>'OLD Data'!L51</f>
        <v>1000000050</v>
      </c>
      <c r="E51" t="str">
        <f>'OLD Data'!M51</f>
        <v>diyasharma1000000050@gmail.com</v>
      </c>
      <c r="F51" t="str">
        <f>'OLD Data'!N51</f>
        <v>Bangalore</v>
      </c>
      <c r="G51" t="str">
        <f>'OLD Data'!O51</f>
        <v>500050</v>
      </c>
      <c r="H51" s="2">
        <f>'OLD Data'!P51</f>
        <v>45683</v>
      </c>
      <c r="I51" t="str">
        <f ca="1">'OLD Data'!Q51</f>
        <v>50050</v>
      </c>
      <c r="J51" t="str">
        <f>'OLD Data'!R51</f>
        <v>VIP client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b0ba53e-1dc5-4ed7-8881-11f125da468b">
      <Terms xmlns="http://schemas.microsoft.com/office/infopath/2007/PartnerControls"/>
    </lcf76f155ced4ddcb4097134ff3c332f>
    <TaxCatchAll xmlns="4d07b3ec-8c3b-4de2-8537-6a594c5b2a5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A24CEB0E906C4F895CA8E1DA6E79B7" ma:contentTypeVersion="14" ma:contentTypeDescription="Create a new document." ma:contentTypeScope="" ma:versionID="c2064b714a0a786a59cfda85fef5a8de">
  <xsd:schema xmlns:xsd="http://www.w3.org/2001/XMLSchema" xmlns:xs="http://www.w3.org/2001/XMLSchema" xmlns:p="http://schemas.microsoft.com/office/2006/metadata/properties" xmlns:ns2="db0ba53e-1dc5-4ed7-8881-11f125da468b" xmlns:ns3="4d07b3ec-8c3b-4de2-8537-6a594c5b2a50" targetNamespace="http://schemas.microsoft.com/office/2006/metadata/properties" ma:root="true" ma:fieldsID="4ab52525d5bbb250778ff9666f668b7f" ns2:_="" ns3:_="">
    <xsd:import namespace="db0ba53e-1dc5-4ed7-8881-11f125da468b"/>
    <xsd:import namespace="4d07b3ec-8c3b-4de2-8537-6a594c5b2a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0ba53e-1dc5-4ed7-8881-11f125da46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80f99ef8-ea5b-44e7-83e2-69542dda650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07b3ec-8c3b-4de2-8537-6a594c5b2a50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922f2c27-e328-46cc-8fe7-20ece0ffefdb}" ma:internalName="TaxCatchAll" ma:showField="CatchAllData" ma:web="4d07b3ec-8c3b-4de2-8537-6a594c5b2a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F941B3-D6ED-4D86-8C82-E89A77206751}">
  <ds:schemaRefs>
    <ds:schemaRef ds:uri="http://schemas.microsoft.com/office/2006/metadata/properties"/>
    <ds:schemaRef ds:uri="http://schemas.microsoft.com/office/infopath/2007/PartnerControls"/>
    <ds:schemaRef ds:uri="db0ba53e-1dc5-4ed7-8881-11f125da468b"/>
    <ds:schemaRef ds:uri="4d07b3ec-8c3b-4de2-8537-6a594c5b2a50"/>
  </ds:schemaRefs>
</ds:datastoreItem>
</file>

<file path=customXml/itemProps2.xml><?xml version="1.0" encoding="utf-8"?>
<ds:datastoreItem xmlns:ds="http://schemas.openxmlformats.org/officeDocument/2006/customXml" ds:itemID="{2D5EE886-E01B-4C35-B505-3E02186F63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0ba53e-1dc5-4ed7-8881-11f125da468b"/>
    <ds:schemaRef ds:uri="4d07b3ec-8c3b-4de2-8537-6a594c5b2a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E2ABD53-257B-47D7-9A4D-18762EB38D1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OLD Data</vt:lpstr>
      <vt:lpstr>NEW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Shiva kumar N</dc:creator>
  <cp:lastModifiedBy>Anjani Kumar Mishra</cp:lastModifiedBy>
  <dcterms:created xsi:type="dcterms:W3CDTF">2026-04-11T08:37:29Z</dcterms:created>
  <dcterms:modified xsi:type="dcterms:W3CDTF">2026-04-27T03:09:13Z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0x010100C3A24CEB0E906C4F895CA8E1DA6E79B7</vt:lpwstr>
  </property>
</Properties>
</file>