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450" windowWidth="28800" windowHeight="13860"/>
  </bookViews>
  <sheets>
    <sheet name="Dat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1" l="1"/>
  <c r="D45" i="1"/>
  <c r="E45" i="1"/>
  <c r="F45" i="1"/>
  <c r="G45" i="1"/>
  <c r="H45" i="1"/>
  <c r="I45" i="1"/>
  <c r="J45" i="1"/>
  <c r="K45" i="1"/>
  <c r="L45" i="1"/>
  <c r="M45" i="1"/>
  <c r="N45" i="1"/>
  <c r="O45" i="1"/>
  <c r="P45" i="1"/>
  <c r="Q45" i="1"/>
  <c r="R45" i="1"/>
  <c r="S45" i="1"/>
  <c r="T45" i="1"/>
  <c r="U45" i="1"/>
  <c r="V45" i="1"/>
  <c r="W45" i="1"/>
  <c r="X45" i="1"/>
  <c r="Y45" i="1"/>
  <c r="Z45" i="1"/>
  <c r="AA45" i="1"/>
  <c r="AB45" i="1"/>
  <c r="AC45" i="1"/>
  <c r="AD45" i="1"/>
  <c r="AE45" i="1"/>
  <c r="AF45" i="1"/>
  <c r="AG45" i="1"/>
  <c r="AH45" i="1"/>
  <c r="AI45" i="1"/>
  <c r="AJ45" i="1"/>
  <c r="AK45" i="1"/>
  <c r="AL45" i="1"/>
  <c r="AM45" i="1"/>
  <c r="AN45" i="1"/>
  <c r="AO45" i="1"/>
  <c r="AP45" i="1"/>
  <c r="AQ45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T44" i="1"/>
  <c r="U44" i="1"/>
  <c r="V44" i="1"/>
  <c r="W44" i="1"/>
  <c r="X44" i="1"/>
  <c r="Y44" i="1"/>
  <c r="Z44" i="1"/>
  <c r="AA44" i="1"/>
  <c r="AB44" i="1"/>
  <c r="AC44" i="1"/>
  <c r="AD44" i="1"/>
  <c r="AE44" i="1"/>
  <c r="AF44" i="1"/>
  <c r="AG44" i="1"/>
  <c r="AH44" i="1"/>
  <c r="AI44" i="1"/>
  <c r="AJ44" i="1"/>
  <c r="AK44" i="1"/>
  <c r="AL44" i="1"/>
  <c r="AM44" i="1"/>
  <c r="AN44" i="1"/>
  <c r="AO44" i="1"/>
  <c r="AP44" i="1"/>
  <c r="AQ44" i="1"/>
  <c r="B44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T43" i="1"/>
  <c r="U43" i="1"/>
  <c r="V43" i="1"/>
  <c r="W43" i="1"/>
  <c r="X43" i="1"/>
  <c r="Y43" i="1"/>
  <c r="Z43" i="1"/>
  <c r="AA43" i="1"/>
  <c r="AB43" i="1"/>
  <c r="AC43" i="1"/>
  <c r="AD43" i="1"/>
  <c r="AE43" i="1"/>
  <c r="AF43" i="1"/>
  <c r="AG43" i="1"/>
  <c r="AH43" i="1"/>
  <c r="AI43" i="1"/>
  <c r="AJ43" i="1"/>
  <c r="AK43" i="1"/>
  <c r="AL43" i="1"/>
  <c r="AM43" i="1"/>
  <c r="AN43" i="1"/>
  <c r="AO43" i="1"/>
  <c r="AP43" i="1"/>
  <c r="AQ43" i="1"/>
  <c r="D38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R38" i="1"/>
  <c r="S38" i="1"/>
  <c r="T38" i="1"/>
  <c r="U38" i="1"/>
  <c r="V38" i="1"/>
  <c r="W38" i="1"/>
  <c r="X38" i="1"/>
  <c r="Y38" i="1"/>
  <c r="Z38" i="1"/>
  <c r="AA38" i="1"/>
  <c r="AB38" i="1"/>
  <c r="AC38" i="1"/>
  <c r="AD38" i="1"/>
  <c r="AE38" i="1"/>
  <c r="AF38" i="1"/>
  <c r="AG38" i="1"/>
  <c r="AH38" i="1"/>
  <c r="AI38" i="1"/>
  <c r="AJ38" i="1"/>
  <c r="AK38" i="1"/>
  <c r="AL38" i="1"/>
  <c r="AM38" i="1"/>
  <c r="AN38" i="1"/>
  <c r="AO38" i="1"/>
  <c r="AP38" i="1"/>
  <c r="AQ38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AH37" i="1"/>
  <c r="AI37" i="1"/>
  <c r="AJ37" i="1"/>
  <c r="AK37" i="1"/>
  <c r="AL37" i="1"/>
  <c r="AM37" i="1"/>
  <c r="AN37" i="1"/>
  <c r="AO37" i="1"/>
  <c r="AP37" i="1"/>
  <c r="AQ37" i="1"/>
  <c r="C38" i="1"/>
  <c r="C37" i="1"/>
  <c r="C36" i="1"/>
  <c r="AQ32" i="1"/>
  <c r="AQ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W33" i="1"/>
  <c r="X33" i="1"/>
  <c r="Y33" i="1"/>
  <c r="Z33" i="1"/>
  <c r="AA33" i="1"/>
  <c r="AB33" i="1"/>
  <c r="AC33" i="1"/>
  <c r="AD33" i="1"/>
  <c r="AE33" i="1"/>
  <c r="AF33" i="1"/>
  <c r="AG33" i="1"/>
  <c r="AH33" i="1"/>
  <c r="AI33" i="1"/>
  <c r="AJ33" i="1"/>
  <c r="AK33" i="1"/>
  <c r="AL33" i="1"/>
  <c r="AM33" i="1"/>
  <c r="AN33" i="1"/>
  <c r="AO33" i="1"/>
  <c r="AP33" i="1"/>
  <c r="C33" i="1"/>
  <c r="F32" i="1"/>
  <c r="C32" i="1"/>
  <c r="D32" i="1"/>
  <c r="E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AK32" i="1"/>
  <c r="AL32" i="1"/>
  <c r="AM32" i="1"/>
  <c r="AN32" i="1"/>
  <c r="AO32" i="1"/>
  <c r="AP32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T50" i="1"/>
  <c r="U50" i="1"/>
  <c r="V50" i="1"/>
  <c r="W50" i="1"/>
  <c r="X50" i="1"/>
  <c r="Y50" i="1"/>
  <c r="Z50" i="1"/>
  <c r="AA50" i="1"/>
  <c r="AB50" i="1"/>
  <c r="AC50" i="1"/>
  <c r="AD50" i="1"/>
  <c r="AE50" i="1"/>
  <c r="AF50" i="1"/>
  <c r="AG50" i="1"/>
  <c r="AH50" i="1"/>
  <c r="AI50" i="1"/>
  <c r="AJ50" i="1"/>
  <c r="AK50" i="1"/>
  <c r="AL50" i="1"/>
  <c r="AM50" i="1"/>
  <c r="AN50" i="1"/>
  <c r="AO50" i="1"/>
  <c r="AP50" i="1"/>
  <c r="AQ50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AE49" i="1"/>
  <c r="AF49" i="1"/>
  <c r="AG49" i="1"/>
  <c r="AH49" i="1"/>
  <c r="AI49" i="1"/>
  <c r="AJ49" i="1"/>
  <c r="AK49" i="1"/>
  <c r="AL49" i="1"/>
  <c r="AM49" i="1"/>
  <c r="AN49" i="1"/>
  <c r="AO49" i="1"/>
  <c r="AP49" i="1"/>
  <c r="AQ49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B50" i="1"/>
  <c r="B49" i="1"/>
  <c r="B48" i="1"/>
  <c r="B45" i="1"/>
  <c r="B43" i="1"/>
  <c r="AP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AH36" i="1"/>
  <c r="AI36" i="1"/>
  <c r="AJ36" i="1"/>
  <c r="AK36" i="1"/>
  <c r="AL36" i="1"/>
  <c r="AM36" i="1"/>
  <c r="AN36" i="1"/>
  <c r="AO36" i="1"/>
  <c r="AQ36" i="1"/>
  <c r="D36" i="1"/>
  <c r="E36" i="1"/>
  <c r="F36" i="1"/>
  <c r="G36" i="1"/>
  <c r="H36" i="1"/>
  <c r="I36" i="1"/>
  <c r="J36" i="1"/>
  <c r="K36" i="1"/>
  <c r="L36" i="1"/>
  <c r="M36" i="1"/>
  <c r="N36" i="1"/>
  <c r="O36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AC31" i="1"/>
  <c r="AD31" i="1"/>
  <c r="AE31" i="1"/>
  <c r="AF31" i="1"/>
  <c r="AG31" i="1"/>
  <c r="AH31" i="1"/>
  <c r="AI31" i="1"/>
  <c r="AJ31" i="1"/>
  <c r="AK31" i="1"/>
  <c r="AL31" i="1"/>
  <c r="AM31" i="1"/>
  <c r="AN31" i="1"/>
  <c r="AO31" i="1"/>
  <c r="AP31" i="1"/>
  <c r="AQ31" i="1"/>
  <c r="C31" i="1"/>
  <c r="A27" i="1"/>
  <c r="A28" i="1"/>
  <c r="A26" i="1"/>
  <c r="AQ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AI28" i="1"/>
  <c r="AJ28" i="1"/>
  <c r="AK28" i="1"/>
  <c r="AL28" i="1"/>
  <c r="AM28" i="1"/>
  <c r="AN28" i="1"/>
  <c r="AO28" i="1"/>
  <c r="AP28" i="1"/>
  <c r="AQ28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AI23" i="1"/>
  <c r="AJ23" i="1"/>
  <c r="AK23" i="1"/>
  <c r="AL23" i="1"/>
  <c r="AM23" i="1"/>
  <c r="AN23" i="1"/>
  <c r="AO23" i="1"/>
  <c r="AP23" i="1"/>
  <c r="AQ23" i="1"/>
  <c r="O23" i="1"/>
  <c r="AI27" i="1"/>
  <c r="AJ27" i="1"/>
  <c r="AK27" i="1"/>
  <c r="AL27" i="1"/>
  <c r="AM27" i="1"/>
  <c r="AN27" i="1"/>
  <c r="AO27" i="1"/>
  <c r="AP27" i="1"/>
  <c r="AQ27" i="1"/>
  <c r="AI21" i="1"/>
  <c r="AJ21" i="1"/>
  <c r="AK21" i="1"/>
  <c r="AL21" i="1"/>
  <c r="AM21" i="1"/>
  <c r="AN21" i="1"/>
  <c r="AO21" i="1"/>
  <c r="AP21" i="1"/>
  <c r="AQ21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AK22" i="1"/>
  <c r="AL22" i="1"/>
  <c r="AM22" i="1"/>
  <c r="AN22" i="1"/>
  <c r="AO22" i="1"/>
  <c r="AP22" i="1"/>
  <c r="AQ22" i="1"/>
  <c r="Z27" i="1"/>
  <c r="AA27" i="1"/>
  <c r="AB27" i="1"/>
  <c r="AC27" i="1"/>
  <c r="AD27" i="1"/>
  <c r="AE27" i="1"/>
  <c r="AF27" i="1"/>
  <c r="AG27" i="1"/>
  <c r="AH27" i="1"/>
  <c r="X21" i="1"/>
  <c r="Y21" i="1"/>
  <c r="Z21" i="1"/>
  <c r="AA21" i="1"/>
  <c r="AB21" i="1"/>
  <c r="AC21" i="1"/>
  <c r="AD21" i="1"/>
  <c r="AE21" i="1"/>
  <c r="AF21" i="1"/>
  <c r="AG21" i="1"/>
  <c r="AH21" i="1"/>
  <c r="P21" i="1"/>
  <c r="Q21" i="1"/>
  <c r="R21" i="1"/>
  <c r="S21" i="1"/>
  <c r="T21" i="1"/>
  <c r="U21" i="1"/>
  <c r="V21" i="1"/>
  <c r="W21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D26" i="1"/>
  <c r="E26" i="1"/>
  <c r="F26" i="1"/>
  <c r="G26" i="1"/>
  <c r="H26" i="1"/>
  <c r="I26" i="1"/>
  <c r="J26" i="1"/>
  <c r="K26" i="1"/>
  <c r="L26" i="1"/>
  <c r="M26" i="1"/>
  <c r="N26" i="1"/>
  <c r="O26" i="1"/>
  <c r="K23" i="1"/>
  <c r="D23" i="1"/>
  <c r="E23" i="1"/>
  <c r="F23" i="1"/>
  <c r="G23" i="1"/>
  <c r="H23" i="1"/>
  <c r="I23" i="1"/>
  <c r="J23" i="1"/>
  <c r="L23" i="1"/>
  <c r="M23" i="1"/>
  <c r="N23" i="1"/>
  <c r="J22" i="1"/>
  <c r="D22" i="1"/>
  <c r="E22" i="1"/>
  <c r="F22" i="1"/>
  <c r="G22" i="1"/>
  <c r="H22" i="1"/>
  <c r="I22" i="1"/>
  <c r="K22" i="1"/>
  <c r="L22" i="1"/>
  <c r="M22" i="1"/>
  <c r="N22" i="1"/>
  <c r="O22" i="1"/>
  <c r="C27" i="1"/>
  <c r="C28" i="1"/>
  <c r="C26" i="1"/>
  <c r="A33" i="1"/>
  <c r="A31" i="1"/>
  <c r="A32" i="1"/>
  <c r="C23" i="1"/>
  <c r="C22" i="1"/>
  <c r="J21" i="1"/>
  <c r="D21" i="1"/>
  <c r="E21" i="1"/>
  <c r="F21" i="1"/>
  <c r="G21" i="1"/>
  <c r="H21" i="1"/>
  <c r="I21" i="1"/>
  <c r="K21" i="1"/>
  <c r="L21" i="1"/>
  <c r="M21" i="1"/>
  <c r="N21" i="1"/>
  <c r="O21" i="1"/>
  <c r="C21" i="1"/>
  <c r="A22" i="1"/>
  <c r="A23" i="1"/>
  <c r="A21" i="1"/>
  <c r="AQ8" i="1" l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<sst xmlns="http://schemas.openxmlformats.org/spreadsheetml/2006/main" count="20" uniqueCount="20">
  <si>
    <t>Early Warning Trigger</t>
  </si>
  <si>
    <t>Management Action</t>
  </si>
  <si>
    <t>Surplus drops by more half LY</t>
  </si>
  <si>
    <t>Deposit drops by more than</t>
  </si>
  <si>
    <t>Loan increases by more than</t>
  </si>
  <si>
    <t>Deposit 1</t>
  </si>
  <si>
    <t>Deposit 2</t>
  </si>
  <si>
    <t>Deposit 3</t>
  </si>
  <si>
    <t>Loan 1</t>
  </si>
  <si>
    <t>Loan 2</t>
  </si>
  <si>
    <t>Loan 3</t>
  </si>
  <si>
    <t>Loan increases by 50% of the LY</t>
  </si>
  <si>
    <t>DEPOSITS ($'m)</t>
  </si>
  <si>
    <t>LOANS ($'m)</t>
  </si>
  <si>
    <t xml:space="preserve">Surplus </t>
  </si>
  <si>
    <t>Stressed Surplus</t>
  </si>
  <si>
    <t>Deposit Drop</t>
  </si>
  <si>
    <t>Loan Daily Increase</t>
  </si>
  <si>
    <t>Loan &gt;150%</t>
  </si>
  <si>
    <t>Surplus &lt;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</si>
</sst>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2" fillId="0" borderId="0" xfId="0" applyFont="1"/>
    <xf numFmtId="165" fontId="0" fillId="0" borderId="0" xfId="1" applyNumberFormat="1" applyFont="1"/>
    <xf numFmtId="9" fontId="0" fillId="0" borderId="0" xfId="2" applyFont="1"/>
    <xf numFmtId="14" fontId="2" fillId="0" borderId="0" xfId="0" applyNumberFormat="1" applyFont="1"/>
    <xf numFmtId="0" fontId="0" fillId="0" borderId="0" xfId="0" applyNumberFormat="1"/>
    <xf numFmtId="0" fontId="3" fillId="2" borderId="0" xfId="3"/>
    <xf numFmtId="2" fontId="0" fillId="0" borderId="0" xfId="0" applyNumberFormat="1"/>
  </cellXfs>
  <cellStyles count="4">
    <cellStyle name="Bad" xfId="3" builtinId="27"/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Deposit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Data!$B$4:$AQ$4</c:f>
              <c:numCache>
                <c:formatCode>_-* #,##0_-;\-* #,##0_-;_-* "-"??_-;_-@_-</c:formatCode>
                <c:ptCount val="42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106.05000000000001</c:v>
                </c:pt>
                <c:pt idx="4">
                  <c:v>109.23150000000001</c:v>
                </c:pt>
                <c:pt idx="5">
                  <c:v>107.04687000000001</c:v>
                </c:pt>
                <c:pt idx="6">
                  <c:v>110.25827610000002</c:v>
                </c:pt>
                <c:pt idx="7">
                  <c:v>111.36085886100003</c:v>
                </c:pt>
                <c:pt idx="8">
                  <c:v>110.24725027239002</c:v>
                </c:pt>
                <c:pt idx="9">
                  <c:v>109.14477776966612</c:v>
                </c:pt>
                <c:pt idx="10">
                  <c:v>106.96188221427279</c:v>
                </c:pt>
                <c:pt idx="11">
                  <c:v>103.7530257478446</c:v>
                </c:pt>
                <c:pt idx="12">
                  <c:v>100.64043497540926</c:v>
                </c:pt>
                <c:pt idx="13">
                  <c:v>99.634030625655171</c:v>
                </c:pt>
                <c:pt idx="14">
                  <c:v>94.652329094372405</c:v>
                </c:pt>
                <c:pt idx="15">
                  <c:v>94.652329094372405</c:v>
                </c:pt>
                <c:pt idx="16">
                  <c:v>95.598852385316135</c:v>
                </c:pt>
                <c:pt idx="17">
                  <c:v>95.598852385316135</c:v>
                </c:pt>
                <c:pt idx="18">
                  <c:v>96.5548409091693</c:v>
                </c:pt>
                <c:pt idx="19">
                  <c:v>94.623744090985909</c:v>
                </c:pt>
                <c:pt idx="20">
                  <c:v>97.462456413715486</c:v>
                </c:pt>
                <c:pt idx="21">
                  <c:v>95.513207285441169</c:v>
                </c:pt>
                <c:pt idx="22">
                  <c:v>92.647811066877935</c:v>
                </c:pt>
                <c:pt idx="23">
                  <c:v>88.015420513534039</c:v>
                </c:pt>
                <c:pt idx="24">
                  <c:v>92.416191539210743</c:v>
                </c:pt>
                <c:pt idx="25">
                  <c:v>93.340353454602848</c:v>
                </c:pt>
                <c:pt idx="26">
                  <c:v>93.340353454602848</c:v>
                </c:pt>
                <c:pt idx="27">
                  <c:v>92.406949920056817</c:v>
                </c:pt>
                <c:pt idx="28">
                  <c:v>92.406949920056817</c:v>
                </c:pt>
                <c:pt idx="29">
                  <c:v>93.331019419257387</c:v>
                </c:pt>
                <c:pt idx="30">
                  <c:v>94.264329613449959</c:v>
                </c:pt>
                <c:pt idx="31">
                  <c:v>92.379043021180962</c:v>
                </c:pt>
                <c:pt idx="32">
                  <c:v>90.531462160757343</c:v>
                </c:pt>
                <c:pt idx="33">
                  <c:v>90.531462160757343</c:v>
                </c:pt>
                <c:pt idx="34">
                  <c:v>92.342091403972489</c:v>
                </c:pt>
                <c:pt idx="35">
                  <c:v>95.112354146091661</c:v>
                </c:pt>
                <c:pt idx="36">
                  <c:v>93.210107063169829</c:v>
                </c:pt>
                <c:pt idx="37">
                  <c:v>90.413803851274736</c:v>
                </c:pt>
                <c:pt idx="38">
                  <c:v>92.222079928300232</c:v>
                </c:pt>
                <c:pt idx="39">
                  <c:v>94.988742326149236</c:v>
                </c:pt>
                <c:pt idx="40">
                  <c:v>97.83840459593371</c:v>
                </c:pt>
                <c:pt idx="41">
                  <c:v>92.946484366137014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Deposit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Data!$B$5:$AQ$5</c:f>
              <c:numCache>
                <c:formatCode>_-* #,##0_-;\-* #,##0_-;_-* "-"??_-;_-@_-</c:formatCode>
                <c:ptCount val="42"/>
                <c:pt idx="0">
                  <c:v>115</c:v>
                </c:pt>
                <c:pt idx="1">
                  <c:v>113.85</c:v>
                </c:pt>
                <c:pt idx="2">
                  <c:v>111.57299999999999</c:v>
                </c:pt>
                <c:pt idx="3">
                  <c:v>117.15165</c:v>
                </c:pt>
                <c:pt idx="4">
                  <c:v>114.808617</c:v>
                </c:pt>
                <c:pt idx="5">
                  <c:v>115.95670317</c:v>
                </c:pt>
                <c:pt idx="6">
                  <c:v>117.1162702017</c:v>
                </c:pt>
                <c:pt idx="7">
                  <c:v>115.945107499683</c:v>
                </c:pt>
                <c:pt idx="8">
                  <c:v>120.58291179967033</c:v>
                </c:pt>
                <c:pt idx="9">
                  <c:v>116.96542444568021</c:v>
                </c:pt>
                <c:pt idx="10">
                  <c:v>114.62611595676661</c:v>
                </c:pt>
                <c:pt idx="11">
                  <c:v>115.77237711633428</c:v>
                </c:pt>
                <c:pt idx="12">
                  <c:v>112.29920580284426</c:v>
                </c:pt>
                <c:pt idx="13">
                  <c:v>110.05322168678737</c:v>
                </c:pt>
                <c:pt idx="14">
                  <c:v>107.85215725305162</c:v>
                </c:pt>
                <c:pt idx="15">
                  <c:v>111.08772197064317</c:v>
                </c:pt>
                <c:pt idx="16">
                  <c:v>106.64421309181745</c:v>
                </c:pt>
                <c:pt idx="17">
                  <c:v>108.7770973536538</c:v>
                </c:pt>
                <c:pt idx="18">
                  <c:v>108.7770973536538</c:v>
                </c:pt>
                <c:pt idx="19">
                  <c:v>107.68932638011727</c:v>
                </c:pt>
                <c:pt idx="20">
                  <c:v>110.92000617152078</c:v>
                </c:pt>
                <c:pt idx="21">
                  <c:v>112.029206233236</c:v>
                </c:pt>
                <c:pt idx="22">
                  <c:v>108.66833004623891</c:v>
                </c:pt>
                <c:pt idx="23">
                  <c:v>105.40828014485173</c:v>
                </c:pt>
                <c:pt idx="24">
                  <c:v>104.35419734340321</c:v>
                </c:pt>
                <c:pt idx="25">
                  <c:v>107.48482326370531</c:v>
                </c:pt>
                <c:pt idx="26">
                  <c:v>106.40997503106826</c:v>
                </c:pt>
                <c:pt idx="27">
                  <c:v>106.40997503106826</c:v>
                </c:pt>
                <c:pt idx="28">
                  <c:v>108.53817453168962</c:v>
                </c:pt>
                <c:pt idx="29">
                  <c:v>105.28202929573892</c:v>
                </c:pt>
                <c:pt idx="30">
                  <c:v>105.28202929573892</c:v>
                </c:pt>
                <c:pt idx="31">
                  <c:v>102.12356841686675</c:v>
                </c:pt>
                <c:pt idx="32">
                  <c:v>104.16603978520408</c:v>
                </c:pt>
                <c:pt idx="33">
                  <c:v>101.04105859164795</c:v>
                </c:pt>
                <c:pt idx="34">
                  <c:v>101.04105859164795</c:v>
                </c:pt>
                <c:pt idx="35">
                  <c:v>104.07229034939739</c:v>
                </c:pt>
                <c:pt idx="36">
                  <c:v>104.07229034939739</c:v>
                </c:pt>
                <c:pt idx="37">
                  <c:v>107.19445905987932</c:v>
                </c:pt>
                <c:pt idx="38">
                  <c:v>107.19445905987932</c:v>
                </c:pt>
                <c:pt idx="39">
                  <c:v>105.05056987868173</c:v>
                </c:pt>
                <c:pt idx="40">
                  <c:v>102.94955848110808</c:v>
                </c:pt>
                <c:pt idx="41">
                  <c:v>98.831576141863763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Deposit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Data!$B$6:$AQ$6</c:f>
              <c:numCache>
                <c:formatCode>_-* #,##0_-;\-* #,##0_-;_-* "-"??_-;_-@_-</c:formatCode>
                <c:ptCount val="42"/>
                <c:pt idx="0">
                  <c:v>250</c:v>
                </c:pt>
                <c:pt idx="1">
                  <c:v>252.5</c:v>
                </c:pt>
                <c:pt idx="2">
                  <c:v>244.92499999999998</c:v>
                </c:pt>
                <c:pt idx="3">
                  <c:v>247.37424999999999</c:v>
                </c:pt>
                <c:pt idx="4">
                  <c:v>252.32173499999999</c:v>
                </c:pt>
                <c:pt idx="5">
                  <c:v>254.84495235</c:v>
                </c:pt>
                <c:pt idx="6">
                  <c:v>247.19960377949999</c:v>
                </c:pt>
                <c:pt idx="7">
                  <c:v>247.19960377949999</c:v>
                </c:pt>
                <c:pt idx="8">
                  <c:v>247.19960377949999</c:v>
                </c:pt>
                <c:pt idx="9">
                  <c:v>242.25561170390998</c:v>
                </c:pt>
                <c:pt idx="10">
                  <c:v>249.52328005502727</c:v>
                </c:pt>
                <c:pt idx="11">
                  <c:v>249.52328005502727</c:v>
                </c:pt>
                <c:pt idx="12">
                  <c:v>249.52328005502727</c:v>
                </c:pt>
                <c:pt idx="13">
                  <c:v>249.52328005502727</c:v>
                </c:pt>
                <c:pt idx="14">
                  <c:v>239.54234885282617</c:v>
                </c:pt>
                <c:pt idx="15">
                  <c:v>246.72861931841095</c:v>
                </c:pt>
                <c:pt idx="16">
                  <c:v>254.13047789796329</c:v>
                </c:pt>
                <c:pt idx="17">
                  <c:v>256.67178267694294</c:v>
                </c:pt>
                <c:pt idx="18">
                  <c:v>264.37193615725124</c:v>
                </c:pt>
                <c:pt idx="19">
                  <c:v>261.72821679567875</c:v>
                </c:pt>
                <c:pt idx="20">
                  <c:v>256.49365245976514</c:v>
                </c:pt>
                <c:pt idx="21">
                  <c:v>251.36377941056983</c:v>
                </c:pt>
                <c:pt idx="22">
                  <c:v>253.87741720467554</c:v>
                </c:pt>
                <c:pt idx="23">
                  <c:v>261.49373972081582</c:v>
                </c:pt>
                <c:pt idx="24">
                  <c:v>258.87880232360766</c:v>
                </c:pt>
                <c:pt idx="25">
                  <c:v>264.05637837007981</c:v>
                </c:pt>
                <c:pt idx="26">
                  <c:v>274.61863350488301</c:v>
                </c:pt>
                <c:pt idx="27">
                  <c:v>277.36481983993184</c:v>
                </c:pt>
                <c:pt idx="28">
                  <c:v>291.23306083192847</c:v>
                </c:pt>
                <c:pt idx="29">
                  <c:v>282.49606900697063</c:v>
                </c:pt>
                <c:pt idx="30">
                  <c:v>279.67110831690093</c:v>
                </c:pt>
                <c:pt idx="31">
                  <c:v>271.28097506739391</c:v>
                </c:pt>
                <c:pt idx="32">
                  <c:v>279.41940431941572</c:v>
                </c:pt>
                <c:pt idx="33">
                  <c:v>271.03682218983323</c:v>
                </c:pt>
                <c:pt idx="34">
                  <c:v>276.4575586336299</c:v>
                </c:pt>
                <c:pt idx="35">
                  <c:v>273.69298304729358</c:v>
                </c:pt>
                <c:pt idx="36">
                  <c:v>281.90377253871242</c:v>
                </c:pt>
                <c:pt idx="37">
                  <c:v>290.3608857148738</c:v>
                </c:pt>
                <c:pt idx="38">
                  <c:v>287.45727685772505</c:v>
                </c:pt>
                <c:pt idx="39">
                  <c:v>290.3318496263023</c:v>
                </c:pt>
                <c:pt idx="40">
                  <c:v>299.04180511509139</c:v>
                </c:pt>
                <c:pt idx="41">
                  <c:v>299.04180511509139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2966880"/>
        <c:axId val="302964528"/>
      </c:lineChart>
      <c:dateAx>
        <c:axId val="30296688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964528"/>
        <c:crosses val="autoZero"/>
        <c:auto val="1"/>
        <c:lblOffset val="100"/>
        <c:baseTimeUnit val="days"/>
      </c:dateAx>
      <c:valAx>
        <c:axId val="30296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96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Data!$A$9</c:f>
              <c:strCache>
                <c:ptCount val="1"/>
                <c:pt idx="0">
                  <c:v>Loan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Data!$B$8:$AQ$8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Data!$B$9:$AQ$9</c:f>
              <c:numCache>
                <c:formatCode>_-* #,##0_-;\-* #,##0_-;_-* "-"??_-;_-@_-</c:formatCode>
                <c:ptCount val="42"/>
                <c:pt idx="0" formatCode="General">
                  <c:v>70</c:v>
                </c:pt>
                <c:pt idx="1">
                  <c:v>73.5</c:v>
                </c:pt>
                <c:pt idx="2">
                  <c:v>69.825000000000003</c:v>
                </c:pt>
                <c:pt idx="3">
                  <c:v>71.221500000000006</c:v>
                </c:pt>
                <c:pt idx="4">
                  <c:v>75.494790000000009</c:v>
                </c:pt>
                <c:pt idx="5">
                  <c:v>75.494790000000009</c:v>
                </c:pt>
                <c:pt idx="6">
                  <c:v>77.004685800000004</c:v>
                </c:pt>
                <c:pt idx="7">
                  <c:v>74.694545226000002</c:v>
                </c:pt>
                <c:pt idx="8">
                  <c:v>72.453708869219994</c:v>
                </c:pt>
                <c:pt idx="9">
                  <c:v>72.453708869219994</c:v>
                </c:pt>
                <c:pt idx="10">
                  <c:v>72.453708869219994</c:v>
                </c:pt>
                <c:pt idx="11">
                  <c:v>73.902783046604398</c:v>
                </c:pt>
                <c:pt idx="12">
                  <c:v>71.68569955520627</c:v>
                </c:pt>
                <c:pt idx="13">
                  <c:v>75.269984532966589</c:v>
                </c:pt>
                <c:pt idx="14">
                  <c:v>73.011884996977585</c:v>
                </c:pt>
                <c:pt idx="15">
                  <c:v>73.011884996977585</c:v>
                </c:pt>
                <c:pt idx="16">
                  <c:v>73.011884996977585</c:v>
                </c:pt>
                <c:pt idx="17">
                  <c:v>75.20224154688691</c:v>
                </c:pt>
                <c:pt idx="18">
                  <c:v>72.194151885011436</c:v>
                </c:pt>
                <c:pt idx="19">
                  <c:v>74.359976441561784</c:v>
                </c:pt>
                <c:pt idx="20">
                  <c:v>75.103576205977404</c:v>
                </c:pt>
                <c:pt idx="21">
                  <c:v>75.854611968037176</c:v>
                </c:pt>
                <c:pt idx="22">
                  <c:v>76.613158087717551</c:v>
                </c:pt>
                <c:pt idx="23">
                  <c:v>77.379289668594723</c:v>
                </c:pt>
                <c:pt idx="24">
                  <c:v>79.700668358652564</c:v>
                </c:pt>
                <c:pt idx="25">
                  <c:v>82.091688409412143</c:v>
                </c:pt>
                <c:pt idx="26">
                  <c:v>79.628937757129776</c:v>
                </c:pt>
                <c:pt idx="27">
                  <c:v>83.610384644986269</c:v>
                </c:pt>
                <c:pt idx="28">
                  <c:v>82.77428079853641</c:v>
                </c:pt>
                <c:pt idx="29">
                  <c:v>85.257509222492502</c:v>
                </c:pt>
                <c:pt idx="30">
                  <c:v>92.078109960291911</c:v>
                </c:pt>
                <c:pt idx="31">
                  <c:v>92.078109960291911</c:v>
                </c:pt>
                <c:pt idx="32">
                  <c:v>92.998891059894831</c:v>
                </c:pt>
                <c:pt idx="33">
                  <c:v>92.998891059894831</c:v>
                </c:pt>
                <c:pt idx="34">
                  <c:v>96.718846702290634</c:v>
                </c:pt>
                <c:pt idx="35">
                  <c:v>96.718846702290634</c:v>
                </c:pt>
                <c:pt idx="36">
                  <c:v>96.718846702290634</c:v>
                </c:pt>
                <c:pt idx="37">
                  <c:v>101.55478903740517</c:v>
                </c:pt>
                <c:pt idx="38">
                  <c:v>104.60143270852733</c:v>
                </c:pt>
                <c:pt idx="39">
                  <c:v>104.60143270852733</c:v>
                </c:pt>
                <c:pt idx="40">
                  <c:v>108.78549001686842</c:v>
                </c:pt>
                <c:pt idx="41">
                  <c:v>112.04905471737447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Data!$A$10</c:f>
              <c:strCache>
                <c:ptCount val="1"/>
                <c:pt idx="0">
                  <c:v>Loan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Data!$B$8:$AQ$8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Data!$B$10:$AQ$10</c:f>
              <c:numCache>
                <c:formatCode>_-* #,##0_-;\-* #,##0_-;_-* "-"??_-;_-@_-</c:formatCode>
                <c:ptCount val="42"/>
                <c:pt idx="0" formatCode="General">
                  <c:v>50</c:v>
                </c:pt>
                <c:pt idx="1">
                  <c:v>48</c:v>
                </c:pt>
                <c:pt idx="2">
                  <c:v>49.44</c:v>
                </c:pt>
                <c:pt idx="3">
                  <c:v>50.428799999999995</c:v>
                </c:pt>
                <c:pt idx="4">
                  <c:v>49.924511999999993</c:v>
                </c:pt>
                <c:pt idx="5">
                  <c:v>51.422247359999993</c:v>
                </c:pt>
                <c:pt idx="6">
                  <c:v>52.964914780799994</c:v>
                </c:pt>
                <c:pt idx="7">
                  <c:v>54.553862224223998</c:v>
                </c:pt>
                <c:pt idx="8">
                  <c:v>55.099400846466239</c:v>
                </c:pt>
                <c:pt idx="9">
                  <c:v>54.548406838001576</c:v>
                </c:pt>
                <c:pt idx="10">
                  <c:v>55.093890906381588</c:v>
                </c:pt>
                <c:pt idx="11">
                  <c:v>58.399524360764488</c:v>
                </c:pt>
                <c:pt idx="12">
                  <c:v>58.399524360764488</c:v>
                </c:pt>
                <c:pt idx="13">
                  <c:v>56.64753862994155</c:v>
                </c:pt>
                <c:pt idx="14">
                  <c:v>54.381637084743886</c:v>
                </c:pt>
                <c:pt idx="15">
                  <c:v>55.469269826438762</c:v>
                </c:pt>
                <c:pt idx="16">
                  <c:v>54.914577128174372</c:v>
                </c:pt>
                <c:pt idx="17">
                  <c:v>54.914577128174372</c:v>
                </c:pt>
                <c:pt idx="18">
                  <c:v>54.365431356892628</c:v>
                </c:pt>
                <c:pt idx="19">
                  <c:v>54.909085670461558</c:v>
                </c:pt>
                <c:pt idx="20">
                  <c:v>56.556358240575406</c:v>
                </c:pt>
                <c:pt idx="21">
                  <c:v>55.990794658169655</c:v>
                </c:pt>
                <c:pt idx="22">
                  <c:v>54.311070818424561</c:v>
                </c:pt>
                <c:pt idx="23">
                  <c:v>53.767960110240317</c:v>
                </c:pt>
                <c:pt idx="24">
                  <c:v>54.305639711342721</c:v>
                </c:pt>
                <c:pt idx="25">
                  <c:v>55.391752505569578</c:v>
                </c:pt>
                <c:pt idx="26">
                  <c:v>55.391752505569578</c:v>
                </c:pt>
                <c:pt idx="27">
                  <c:v>55.391752505569578</c:v>
                </c:pt>
                <c:pt idx="28">
                  <c:v>56.499587555680968</c:v>
                </c:pt>
                <c:pt idx="29">
                  <c:v>57.629579306794589</c:v>
                </c:pt>
                <c:pt idx="30">
                  <c:v>61.08735406520227</c:v>
                </c:pt>
                <c:pt idx="31">
                  <c:v>61.08735406520227</c:v>
                </c:pt>
                <c:pt idx="32">
                  <c:v>62.309101146506315</c:v>
                </c:pt>
                <c:pt idx="33">
                  <c:v>61.686010135041251</c:v>
                </c:pt>
                <c:pt idx="34">
                  <c:v>66.62089094584455</c:v>
                </c:pt>
                <c:pt idx="35">
                  <c:v>64.622264217469208</c:v>
                </c:pt>
                <c:pt idx="36">
                  <c:v>68.49960007051736</c:v>
                </c:pt>
                <c:pt idx="37">
                  <c:v>68.49960007051736</c:v>
                </c:pt>
                <c:pt idx="38">
                  <c:v>69.184596071222529</c:v>
                </c:pt>
                <c:pt idx="39">
                  <c:v>69.876442031934758</c:v>
                </c:pt>
                <c:pt idx="40">
                  <c:v>69.177677611615408</c:v>
                </c:pt>
                <c:pt idx="41">
                  <c:v>66.410570507150794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Data!$A$11</c:f>
              <c:strCache>
                <c:ptCount val="1"/>
                <c:pt idx="0">
                  <c:v>Loan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Data!$B$8:$AQ$8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Data!$B$11:$AQ$11</c:f>
              <c:numCache>
                <c:formatCode>_-* #,##0_-;\-* #,##0_-;_-* "-"??_-;_-@_-</c:formatCode>
                <c:ptCount val="42"/>
                <c:pt idx="0" formatCode="General">
                  <c:v>10</c:v>
                </c:pt>
                <c:pt idx="1">
                  <c:v>10.3</c:v>
                </c:pt>
                <c:pt idx="2">
                  <c:v>9.9909999999999997</c:v>
                </c:pt>
                <c:pt idx="3">
                  <c:v>9.9909999999999997</c:v>
                </c:pt>
                <c:pt idx="4">
                  <c:v>9.8910900000000002</c:v>
                </c:pt>
                <c:pt idx="5">
                  <c:v>9.5943573000000004</c:v>
                </c:pt>
                <c:pt idx="6">
                  <c:v>9.5943573000000004</c:v>
                </c:pt>
                <c:pt idx="7">
                  <c:v>9.8821880190000009</c:v>
                </c:pt>
                <c:pt idx="8">
                  <c:v>9.9810098991900009</c:v>
                </c:pt>
                <c:pt idx="9">
                  <c:v>9.9810098991900009</c:v>
                </c:pt>
                <c:pt idx="10">
                  <c:v>9.9810098991900009</c:v>
                </c:pt>
                <c:pt idx="11">
                  <c:v>9.9810098991900009</c:v>
                </c:pt>
                <c:pt idx="12">
                  <c:v>10.1806300971738</c:v>
                </c:pt>
                <c:pt idx="13">
                  <c:v>9.8752111942585863</c:v>
                </c:pt>
                <c:pt idx="14">
                  <c:v>10.072715418143758</c:v>
                </c:pt>
                <c:pt idx="15">
                  <c:v>10.173442572325197</c:v>
                </c:pt>
                <c:pt idx="16">
                  <c:v>10.478645849494953</c:v>
                </c:pt>
                <c:pt idx="17">
                  <c:v>10.793005224979801</c:v>
                </c:pt>
                <c:pt idx="18">
                  <c:v>10.793005224979801</c:v>
                </c:pt>
                <c:pt idx="19">
                  <c:v>11.008865329479397</c:v>
                </c:pt>
                <c:pt idx="20">
                  <c:v>11.559308595953366</c:v>
                </c:pt>
                <c:pt idx="21">
                  <c:v>11.559308595953366</c:v>
                </c:pt>
                <c:pt idx="22">
                  <c:v>11.096936252115231</c:v>
                </c:pt>
                <c:pt idx="23">
                  <c:v>11.98469115228445</c:v>
                </c:pt>
                <c:pt idx="24">
                  <c:v>11.98469115228445</c:v>
                </c:pt>
                <c:pt idx="25">
                  <c:v>12.344231886852983</c:v>
                </c:pt>
                <c:pt idx="26">
                  <c:v>12.344231886852983</c:v>
                </c:pt>
                <c:pt idx="27">
                  <c:v>12.714558843458573</c:v>
                </c:pt>
                <c:pt idx="28">
                  <c:v>12.333122078154815</c:v>
                </c:pt>
                <c:pt idx="29">
                  <c:v>11.963128415810171</c:v>
                </c:pt>
                <c:pt idx="30">
                  <c:v>11.963128415810171</c:v>
                </c:pt>
                <c:pt idx="31">
                  <c:v>12.680916120758782</c:v>
                </c:pt>
                <c:pt idx="32">
                  <c:v>12.680916120758782</c:v>
                </c:pt>
                <c:pt idx="33">
                  <c:v>13.188152765589134</c:v>
                </c:pt>
                <c:pt idx="34">
                  <c:v>13.188152765589134</c:v>
                </c:pt>
                <c:pt idx="35">
                  <c:v>13.188152765589134</c:v>
                </c:pt>
                <c:pt idx="36">
                  <c:v>13.056271237933242</c:v>
                </c:pt>
                <c:pt idx="37">
                  <c:v>13.056271237933242</c:v>
                </c:pt>
                <c:pt idx="38">
                  <c:v>12.664583100795245</c:v>
                </c:pt>
                <c:pt idx="39">
                  <c:v>12.917874762811149</c:v>
                </c:pt>
                <c:pt idx="40">
                  <c:v>12.530338519926813</c:v>
                </c:pt>
                <c:pt idx="41">
                  <c:v>12.78094529032535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829744"/>
        <c:axId val="304830136"/>
      </c:lineChart>
      <c:dateAx>
        <c:axId val="30482974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830136"/>
        <c:crosses val="autoZero"/>
        <c:auto val="1"/>
        <c:lblOffset val="100"/>
        <c:baseTimeUnit val="days"/>
      </c:dateAx>
      <c:valAx>
        <c:axId val="304830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829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Deposit</a:t>
            </a:r>
            <a:r>
              <a:rPr lang="en-IN" baseline="0"/>
              <a:t> vs Loan 1</a:t>
            </a:r>
            <a:endParaRPr lang="en-IN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Data!$A$4</c:f>
              <c:strCache>
                <c:ptCount val="1"/>
                <c:pt idx="0">
                  <c:v>Deposit 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Data!$B$3:$AW$3</c:f>
              <c:numCache>
                <c:formatCode>m/d/yyyy</c:formatCode>
                <c:ptCount val="48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Data!$B$4:$AW$4</c:f>
              <c:numCache>
                <c:formatCode>_-* #,##0_-;\-* #,##0_-;_-* "-"??_-;_-@_-</c:formatCode>
                <c:ptCount val="48"/>
                <c:pt idx="0">
                  <c:v>100</c:v>
                </c:pt>
                <c:pt idx="1">
                  <c:v>101</c:v>
                </c:pt>
                <c:pt idx="2">
                  <c:v>101</c:v>
                </c:pt>
                <c:pt idx="3">
                  <c:v>106.05000000000001</c:v>
                </c:pt>
                <c:pt idx="4">
                  <c:v>109.23150000000001</c:v>
                </c:pt>
                <c:pt idx="5">
                  <c:v>107.04687000000001</c:v>
                </c:pt>
                <c:pt idx="6">
                  <c:v>110.25827610000002</c:v>
                </c:pt>
                <c:pt idx="7">
                  <c:v>111.36085886100003</c:v>
                </c:pt>
                <c:pt idx="8">
                  <c:v>110.24725027239002</c:v>
                </c:pt>
                <c:pt idx="9">
                  <c:v>109.14477776966612</c:v>
                </c:pt>
                <c:pt idx="10">
                  <c:v>106.96188221427279</c:v>
                </c:pt>
                <c:pt idx="11">
                  <c:v>103.7530257478446</c:v>
                </c:pt>
                <c:pt idx="12">
                  <c:v>100.64043497540926</c:v>
                </c:pt>
                <c:pt idx="13">
                  <c:v>99.634030625655171</c:v>
                </c:pt>
                <c:pt idx="14">
                  <c:v>94.652329094372405</c:v>
                </c:pt>
                <c:pt idx="15">
                  <c:v>94.652329094372405</c:v>
                </c:pt>
                <c:pt idx="16">
                  <c:v>95.598852385316135</c:v>
                </c:pt>
                <c:pt idx="17">
                  <c:v>95.598852385316135</c:v>
                </c:pt>
                <c:pt idx="18">
                  <c:v>96.5548409091693</c:v>
                </c:pt>
                <c:pt idx="19">
                  <c:v>94.623744090985909</c:v>
                </c:pt>
                <c:pt idx="20">
                  <c:v>97.462456413715486</c:v>
                </c:pt>
                <c:pt idx="21">
                  <c:v>95.513207285441169</c:v>
                </c:pt>
                <c:pt idx="22">
                  <c:v>92.647811066877935</c:v>
                </c:pt>
                <c:pt idx="23">
                  <c:v>88.015420513534039</c:v>
                </c:pt>
                <c:pt idx="24">
                  <c:v>92.416191539210743</c:v>
                </c:pt>
                <c:pt idx="25">
                  <c:v>93.340353454602848</c:v>
                </c:pt>
                <c:pt idx="26">
                  <c:v>93.340353454602848</c:v>
                </c:pt>
                <c:pt idx="27">
                  <c:v>92.406949920056817</c:v>
                </c:pt>
                <c:pt idx="28">
                  <c:v>92.406949920056817</c:v>
                </c:pt>
                <c:pt idx="29">
                  <c:v>93.331019419257387</c:v>
                </c:pt>
                <c:pt idx="30">
                  <c:v>94.264329613449959</c:v>
                </c:pt>
                <c:pt idx="31">
                  <c:v>92.379043021180962</c:v>
                </c:pt>
                <c:pt idx="32">
                  <c:v>90.531462160757343</c:v>
                </c:pt>
                <c:pt idx="33">
                  <c:v>90.531462160757343</c:v>
                </c:pt>
                <c:pt idx="34">
                  <c:v>92.342091403972489</c:v>
                </c:pt>
                <c:pt idx="35">
                  <c:v>95.112354146091661</c:v>
                </c:pt>
                <c:pt idx="36">
                  <c:v>93.210107063169829</c:v>
                </c:pt>
                <c:pt idx="37">
                  <c:v>90.413803851274736</c:v>
                </c:pt>
                <c:pt idx="38">
                  <c:v>92.222079928300232</c:v>
                </c:pt>
                <c:pt idx="39">
                  <c:v>94.988742326149236</c:v>
                </c:pt>
                <c:pt idx="40">
                  <c:v>97.83840459593371</c:v>
                </c:pt>
                <c:pt idx="41">
                  <c:v>92.946484366137014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812664"/>
        <c:axId val="363811880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Data!$A$5</c15:sqref>
                        </c15:formulaRef>
                      </c:ext>
                    </c:extLst>
                    <c:strCache>
                      <c:ptCount val="1"/>
                      <c:pt idx="0">
                        <c:v>Deposit 2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Data!$B$5:$AW$5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8"/>
                      <c:pt idx="0">
                        <c:v>115</c:v>
                      </c:pt>
                      <c:pt idx="1">
                        <c:v>113.85</c:v>
                      </c:pt>
                      <c:pt idx="2">
                        <c:v>111.57299999999999</c:v>
                      </c:pt>
                      <c:pt idx="3">
                        <c:v>117.15165</c:v>
                      </c:pt>
                      <c:pt idx="4">
                        <c:v>114.808617</c:v>
                      </c:pt>
                      <c:pt idx="5">
                        <c:v>115.95670317</c:v>
                      </c:pt>
                      <c:pt idx="6">
                        <c:v>117.1162702017</c:v>
                      </c:pt>
                      <c:pt idx="7">
                        <c:v>115.945107499683</c:v>
                      </c:pt>
                      <c:pt idx="8">
                        <c:v>120.58291179967033</c:v>
                      </c:pt>
                      <c:pt idx="9">
                        <c:v>116.96542444568021</c:v>
                      </c:pt>
                      <c:pt idx="10">
                        <c:v>114.62611595676661</c:v>
                      </c:pt>
                      <c:pt idx="11">
                        <c:v>115.77237711633428</c:v>
                      </c:pt>
                      <c:pt idx="12">
                        <c:v>112.29920580284426</c:v>
                      </c:pt>
                      <c:pt idx="13">
                        <c:v>110.05322168678737</c:v>
                      </c:pt>
                      <c:pt idx="14">
                        <c:v>107.85215725305162</c:v>
                      </c:pt>
                      <c:pt idx="15">
                        <c:v>111.08772197064317</c:v>
                      </c:pt>
                      <c:pt idx="16">
                        <c:v>106.64421309181745</c:v>
                      </c:pt>
                      <c:pt idx="17">
                        <c:v>108.7770973536538</c:v>
                      </c:pt>
                      <c:pt idx="18">
                        <c:v>108.7770973536538</c:v>
                      </c:pt>
                      <c:pt idx="19">
                        <c:v>107.68932638011727</c:v>
                      </c:pt>
                      <c:pt idx="20">
                        <c:v>110.92000617152078</c:v>
                      </c:pt>
                      <c:pt idx="21">
                        <c:v>112.029206233236</c:v>
                      </c:pt>
                      <c:pt idx="22">
                        <c:v>108.66833004623891</c:v>
                      </c:pt>
                      <c:pt idx="23">
                        <c:v>105.40828014485173</c:v>
                      </c:pt>
                      <c:pt idx="24">
                        <c:v>104.35419734340321</c:v>
                      </c:pt>
                      <c:pt idx="25">
                        <c:v>107.48482326370531</c:v>
                      </c:pt>
                      <c:pt idx="26">
                        <c:v>106.40997503106826</c:v>
                      </c:pt>
                      <c:pt idx="27">
                        <c:v>106.40997503106826</c:v>
                      </c:pt>
                      <c:pt idx="28">
                        <c:v>108.53817453168962</c:v>
                      </c:pt>
                      <c:pt idx="29">
                        <c:v>105.28202929573892</c:v>
                      </c:pt>
                      <c:pt idx="30">
                        <c:v>105.28202929573892</c:v>
                      </c:pt>
                      <c:pt idx="31">
                        <c:v>102.12356841686675</c:v>
                      </c:pt>
                      <c:pt idx="32">
                        <c:v>104.16603978520408</c:v>
                      </c:pt>
                      <c:pt idx="33">
                        <c:v>101.04105859164795</c:v>
                      </c:pt>
                      <c:pt idx="34">
                        <c:v>101.04105859164795</c:v>
                      </c:pt>
                      <c:pt idx="35">
                        <c:v>104.07229034939739</c:v>
                      </c:pt>
                      <c:pt idx="36">
                        <c:v>104.07229034939739</c:v>
                      </c:pt>
                      <c:pt idx="37">
                        <c:v>107.19445905987932</c:v>
                      </c:pt>
                      <c:pt idx="38">
                        <c:v>107.19445905987932</c:v>
                      </c:pt>
                      <c:pt idx="39">
                        <c:v>105.05056987868173</c:v>
                      </c:pt>
                      <c:pt idx="40">
                        <c:v>102.94955848110808</c:v>
                      </c:pt>
                      <c:pt idx="41">
                        <c:v>98.831576141863763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Deposit 3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Data!$B$6:$AW$6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8"/>
                      <c:pt idx="0">
                        <c:v>250</c:v>
                      </c:pt>
                      <c:pt idx="1">
                        <c:v>252.5</c:v>
                      </c:pt>
                      <c:pt idx="2">
                        <c:v>244.92499999999998</c:v>
                      </c:pt>
                      <c:pt idx="3">
                        <c:v>247.37424999999999</c:v>
                      </c:pt>
                      <c:pt idx="4">
                        <c:v>252.32173499999999</c:v>
                      </c:pt>
                      <c:pt idx="5">
                        <c:v>254.84495235</c:v>
                      </c:pt>
                      <c:pt idx="6">
                        <c:v>247.19960377949999</c:v>
                      </c:pt>
                      <c:pt idx="7">
                        <c:v>247.19960377949999</c:v>
                      </c:pt>
                      <c:pt idx="8">
                        <c:v>247.19960377949999</c:v>
                      </c:pt>
                      <c:pt idx="9">
                        <c:v>242.25561170390998</c:v>
                      </c:pt>
                      <c:pt idx="10">
                        <c:v>249.52328005502727</c:v>
                      </c:pt>
                      <c:pt idx="11">
                        <c:v>249.52328005502727</c:v>
                      </c:pt>
                      <c:pt idx="12">
                        <c:v>249.52328005502727</c:v>
                      </c:pt>
                      <c:pt idx="13">
                        <c:v>249.52328005502727</c:v>
                      </c:pt>
                      <c:pt idx="14">
                        <c:v>239.54234885282617</c:v>
                      </c:pt>
                      <c:pt idx="15">
                        <c:v>246.72861931841095</c:v>
                      </c:pt>
                      <c:pt idx="16">
                        <c:v>254.13047789796329</c:v>
                      </c:pt>
                      <c:pt idx="17">
                        <c:v>256.67178267694294</c:v>
                      </c:pt>
                      <c:pt idx="18">
                        <c:v>264.37193615725124</c:v>
                      </c:pt>
                      <c:pt idx="19">
                        <c:v>261.72821679567875</c:v>
                      </c:pt>
                      <c:pt idx="20">
                        <c:v>256.49365245976514</c:v>
                      </c:pt>
                      <c:pt idx="21">
                        <c:v>251.36377941056983</c:v>
                      </c:pt>
                      <c:pt idx="22">
                        <c:v>253.87741720467554</c:v>
                      </c:pt>
                      <c:pt idx="23">
                        <c:v>261.49373972081582</c:v>
                      </c:pt>
                      <c:pt idx="24">
                        <c:v>258.87880232360766</c:v>
                      </c:pt>
                      <c:pt idx="25">
                        <c:v>264.05637837007981</c:v>
                      </c:pt>
                      <c:pt idx="26">
                        <c:v>274.61863350488301</c:v>
                      </c:pt>
                      <c:pt idx="27">
                        <c:v>277.36481983993184</c:v>
                      </c:pt>
                      <c:pt idx="28">
                        <c:v>291.23306083192847</c:v>
                      </c:pt>
                      <c:pt idx="29">
                        <c:v>282.49606900697063</c:v>
                      </c:pt>
                      <c:pt idx="30">
                        <c:v>279.67110831690093</c:v>
                      </c:pt>
                      <c:pt idx="31">
                        <c:v>271.28097506739391</c:v>
                      </c:pt>
                      <c:pt idx="32">
                        <c:v>279.41940431941572</c:v>
                      </c:pt>
                      <c:pt idx="33">
                        <c:v>271.03682218983323</c:v>
                      </c:pt>
                      <c:pt idx="34">
                        <c:v>276.4575586336299</c:v>
                      </c:pt>
                      <c:pt idx="35">
                        <c:v>273.69298304729358</c:v>
                      </c:pt>
                      <c:pt idx="36">
                        <c:v>281.90377253871242</c:v>
                      </c:pt>
                      <c:pt idx="37">
                        <c:v>290.3608857148738</c:v>
                      </c:pt>
                      <c:pt idx="38">
                        <c:v>287.45727685772505</c:v>
                      </c:pt>
                      <c:pt idx="39">
                        <c:v>290.3318496263023</c:v>
                      </c:pt>
                      <c:pt idx="40">
                        <c:v>299.04180511509139</c:v>
                      </c:pt>
                      <c:pt idx="41">
                        <c:v>299.04180511509139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Data!$B$7:$AW$7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8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Data!$A$8</c15:sqref>
                        </c15:formulaRef>
                      </c:ext>
                    </c:extLst>
                    <c:strCache>
                      <c:ptCount val="1"/>
                      <c:pt idx="0">
                        <c:v>LOANS ($'m)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Data!$B$8:$AW$8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Data!$A$10</c15:sqref>
                        </c15:formulaRef>
                      </c:ext>
                    </c:extLst>
                    <c:strCache>
                      <c:ptCount val="1"/>
                      <c:pt idx="0">
                        <c:v>Loan 2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Data!$B$10:$AW$10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8"/>
                      <c:pt idx="0" formatCode="General">
                        <c:v>50</c:v>
                      </c:pt>
                      <c:pt idx="1">
                        <c:v>48</c:v>
                      </c:pt>
                      <c:pt idx="2">
                        <c:v>49.44</c:v>
                      </c:pt>
                      <c:pt idx="3">
                        <c:v>50.428799999999995</c:v>
                      </c:pt>
                      <c:pt idx="4">
                        <c:v>49.924511999999993</c:v>
                      </c:pt>
                      <c:pt idx="5">
                        <c:v>51.422247359999993</c:v>
                      </c:pt>
                      <c:pt idx="6">
                        <c:v>52.964914780799994</c:v>
                      </c:pt>
                      <c:pt idx="7">
                        <c:v>54.553862224223998</c:v>
                      </c:pt>
                      <c:pt idx="8">
                        <c:v>55.099400846466239</c:v>
                      </c:pt>
                      <c:pt idx="9">
                        <c:v>54.548406838001576</c:v>
                      </c:pt>
                      <c:pt idx="10">
                        <c:v>55.093890906381588</c:v>
                      </c:pt>
                      <c:pt idx="11">
                        <c:v>58.399524360764488</c:v>
                      </c:pt>
                      <c:pt idx="12">
                        <c:v>58.399524360764488</c:v>
                      </c:pt>
                      <c:pt idx="13">
                        <c:v>56.64753862994155</c:v>
                      </c:pt>
                      <c:pt idx="14">
                        <c:v>54.381637084743886</c:v>
                      </c:pt>
                      <c:pt idx="15">
                        <c:v>55.469269826438762</c:v>
                      </c:pt>
                      <c:pt idx="16">
                        <c:v>54.914577128174372</c:v>
                      </c:pt>
                      <c:pt idx="17">
                        <c:v>54.914577128174372</c:v>
                      </c:pt>
                      <c:pt idx="18">
                        <c:v>54.365431356892628</c:v>
                      </c:pt>
                      <c:pt idx="19">
                        <c:v>54.909085670461558</c:v>
                      </c:pt>
                      <c:pt idx="20">
                        <c:v>56.556358240575406</c:v>
                      </c:pt>
                      <c:pt idx="21">
                        <c:v>55.990794658169655</c:v>
                      </c:pt>
                      <c:pt idx="22">
                        <c:v>54.311070818424561</c:v>
                      </c:pt>
                      <c:pt idx="23">
                        <c:v>53.767960110240317</c:v>
                      </c:pt>
                      <c:pt idx="24">
                        <c:v>54.305639711342721</c:v>
                      </c:pt>
                      <c:pt idx="25">
                        <c:v>55.391752505569578</c:v>
                      </c:pt>
                      <c:pt idx="26">
                        <c:v>55.391752505569578</c:v>
                      </c:pt>
                      <c:pt idx="27">
                        <c:v>55.391752505569578</c:v>
                      </c:pt>
                      <c:pt idx="28">
                        <c:v>56.499587555680968</c:v>
                      </c:pt>
                      <c:pt idx="29">
                        <c:v>57.629579306794589</c:v>
                      </c:pt>
                      <c:pt idx="30">
                        <c:v>61.08735406520227</c:v>
                      </c:pt>
                      <c:pt idx="31">
                        <c:v>61.08735406520227</c:v>
                      </c:pt>
                      <c:pt idx="32">
                        <c:v>62.309101146506315</c:v>
                      </c:pt>
                      <c:pt idx="33">
                        <c:v>61.686010135041251</c:v>
                      </c:pt>
                      <c:pt idx="34">
                        <c:v>66.62089094584455</c:v>
                      </c:pt>
                      <c:pt idx="35">
                        <c:v>64.622264217469208</c:v>
                      </c:pt>
                      <c:pt idx="36">
                        <c:v>68.49960007051736</c:v>
                      </c:pt>
                      <c:pt idx="37">
                        <c:v>68.49960007051736</c:v>
                      </c:pt>
                      <c:pt idx="38">
                        <c:v>69.184596071222529</c:v>
                      </c:pt>
                      <c:pt idx="39">
                        <c:v>69.876442031934758</c:v>
                      </c:pt>
                      <c:pt idx="40">
                        <c:v>69.177677611615408</c:v>
                      </c:pt>
                      <c:pt idx="41">
                        <c:v>66.410570507150794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Data!$A$11</c15:sqref>
                        </c15:formulaRef>
                      </c:ext>
                    </c:extLst>
                    <c:strCache>
                      <c:ptCount val="1"/>
                      <c:pt idx="0">
                        <c:v>Loan 3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Data!$B$3:$AW$3</c15:sqref>
                        </c15:formulaRef>
                      </c:ext>
                    </c:extLst>
                    <c:numCache>
                      <c:formatCode>m/d/yyyy</c:formatCode>
                      <c:ptCount val="48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Data!$B$11:$AW$11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8"/>
                      <c:pt idx="0" formatCode="General">
                        <c:v>10</c:v>
                      </c:pt>
                      <c:pt idx="1">
                        <c:v>10.3</c:v>
                      </c:pt>
                      <c:pt idx="2">
                        <c:v>9.9909999999999997</c:v>
                      </c:pt>
                      <c:pt idx="3">
                        <c:v>9.9909999999999997</c:v>
                      </c:pt>
                      <c:pt idx="4">
                        <c:v>9.8910900000000002</c:v>
                      </c:pt>
                      <c:pt idx="5">
                        <c:v>9.5943573000000004</c:v>
                      </c:pt>
                      <c:pt idx="6">
                        <c:v>9.5943573000000004</c:v>
                      </c:pt>
                      <c:pt idx="7">
                        <c:v>9.8821880190000009</c:v>
                      </c:pt>
                      <c:pt idx="8">
                        <c:v>9.9810098991900009</c:v>
                      </c:pt>
                      <c:pt idx="9">
                        <c:v>9.9810098991900009</c:v>
                      </c:pt>
                      <c:pt idx="10">
                        <c:v>9.9810098991900009</c:v>
                      </c:pt>
                      <c:pt idx="11">
                        <c:v>9.9810098991900009</c:v>
                      </c:pt>
                      <c:pt idx="12">
                        <c:v>10.1806300971738</c:v>
                      </c:pt>
                      <c:pt idx="13">
                        <c:v>9.8752111942585863</c:v>
                      </c:pt>
                      <c:pt idx="14">
                        <c:v>10.072715418143758</c:v>
                      </c:pt>
                      <c:pt idx="15">
                        <c:v>10.173442572325197</c:v>
                      </c:pt>
                      <c:pt idx="16">
                        <c:v>10.478645849494953</c:v>
                      </c:pt>
                      <c:pt idx="17">
                        <c:v>10.793005224979801</c:v>
                      </c:pt>
                      <c:pt idx="18">
                        <c:v>10.793005224979801</c:v>
                      </c:pt>
                      <c:pt idx="19">
                        <c:v>11.008865329479397</c:v>
                      </c:pt>
                      <c:pt idx="20">
                        <c:v>11.559308595953366</c:v>
                      </c:pt>
                      <c:pt idx="21">
                        <c:v>11.559308595953366</c:v>
                      </c:pt>
                      <c:pt idx="22">
                        <c:v>11.096936252115231</c:v>
                      </c:pt>
                      <c:pt idx="23">
                        <c:v>11.98469115228445</c:v>
                      </c:pt>
                      <c:pt idx="24">
                        <c:v>11.98469115228445</c:v>
                      </c:pt>
                      <c:pt idx="25">
                        <c:v>12.344231886852983</c:v>
                      </c:pt>
                      <c:pt idx="26">
                        <c:v>12.344231886852983</c:v>
                      </c:pt>
                      <c:pt idx="27">
                        <c:v>12.714558843458573</c:v>
                      </c:pt>
                      <c:pt idx="28">
                        <c:v>12.333122078154815</c:v>
                      </c:pt>
                      <c:pt idx="29">
                        <c:v>11.963128415810171</c:v>
                      </c:pt>
                      <c:pt idx="30">
                        <c:v>11.963128415810171</c:v>
                      </c:pt>
                      <c:pt idx="31">
                        <c:v>12.680916120758782</c:v>
                      </c:pt>
                      <c:pt idx="32">
                        <c:v>12.680916120758782</c:v>
                      </c:pt>
                      <c:pt idx="33">
                        <c:v>13.188152765589134</c:v>
                      </c:pt>
                      <c:pt idx="34">
                        <c:v>13.188152765589134</c:v>
                      </c:pt>
                      <c:pt idx="35">
                        <c:v>13.188152765589134</c:v>
                      </c:pt>
                      <c:pt idx="36">
                        <c:v>13.056271237933242</c:v>
                      </c:pt>
                      <c:pt idx="37">
                        <c:v>13.056271237933242</c:v>
                      </c:pt>
                      <c:pt idx="38">
                        <c:v>12.664583100795245</c:v>
                      </c:pt>
                      <c:pt idx="39">
                        <c:v>12.917874762811149</c:v>
                      </c:pt>
                      <c:pt idx="40">
                        <c:v>12.530338519926813</c:v>
                      </c:pt>
                      <c:pt idx="41">
                        <c:v>12.78094529032535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lineChart>
        <c:grouping val="standard"/>
        <c:varyColors val="0"/>
        <c:ser>
          <c:idx val="5"/>
          <c:order val="5"/>
          <c:tx>
            <c:strRef>
              <c:f>Data!$A$9</c:f>
              <c:strCache>
                <c:ptCount val="1"/>
                <c:pt idx="0">
                  <c:v>Loan 1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Data!$B$3:$AW$3</c:f>
              <c:numCache>
                <c:formatCode>m/d/yyyy</c:formatCode>
                <c:ptCount val="48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Data!$B$9:$AW$9</c:f>
              <c:numCache>
                <c:formatCode>_-* #,##0_-;\-* #,##0_-;_-* "-"??_-;_-@_-</c:formatCode>
                <c:ptCount val="48"/>
                <c:pt idx="0" formatCode="General">
                  <c:v>70</c:v>
                </c:pt>
                <c:pt idx="1">
                  <c:v>73.5</c:v>
                </c:pt>
                <c:pt idx="2">
                  <c:v>69.825000000000003</c:v>
                </c:pt>
                <c:pt idx="3">
                  <c:v>71.221500000000006</c:v>
                </c:pt>
                <c:pt idx="4">
                  <c:v>75.494790000000009</c:v>
                </c:pt>
                <c:pt idx="5">
                  <c:v>75.494790000000009</c:v>
                </c:pt>
                <c:pt idx="6">
                  <c:v>77.004685800000004</c:v>
                </c:pt>
                <c:pt idx="7">
                  <c:v>74.694545226000002</c:v>
                </c:pt>
                <c:pt idx="8">
                  <c:v>72.453708869219994</c:v>
                </c:pt>
                <c:pt idx="9">
                  <c:v>72.453708869219994</c:v>
                </c:pt>
                <c:pt idx="10">
                  <c:v>72.453708869219994</c:v>
                </c:pt>
                <c:pt idx="11">
                  <c:v>73.902783046604398</c:v>
                </c:pt>
                <c:pt idx="12">
                  <c:v>71.68569955520627</c:v>
                </c:pt>
                <c:pt idx="13">
                  <c:v>75.269984532966589</c:v>
                </c:pt>
                <c:pt idx="14">
                  <c:v>73.011884996977585</c:v>
                </c:pt>
                <c:pt idx="15">
                  <c:v>73.011884996977585</c:v>
                </c:pt>
                <c:pt idx="16">
                  <c:v>73.011884996977585</c:v>
                </c:pt>
                <c:pt idx="17">
                  <c:v>75.20224154688691</c:v>
                </c:pt>
                <c:pt idx="18">
                  <c:v>72.194151885011436</c:v>
                </c:pt>
                <c:pt idx="19">
                  <c:v>74.359976441561784</c:v>
                </c:pt>
                <c:pt idx="20">
                  <c:v>75.103576205977404</c:v>
                </c:pt>
                <c:pt idx="21">
                  <c:v>75.854611968037176</c:v>
                </c:pt>
                <c:pt idx="22">
                  <c:v>76.613158087717551</c:v>
                </c:pt>
                <c:pt idx="23">
                  <c:v>77.379289668594723</c:v>
                </c:pt>
                <c:pt idx="24">
                  <c:v>79.700668358652564</c:v>
                </c:pt>
                <c:pt idx="25">
                  <c:v>82.091688409412143</c:v>
                </c:pt>
                <c:pt idx="26">
                  <c:v>79.628937757129776</c:v>
                </c:pt>
                <c:pt idx="27">
                  <c:v>83.610384644986269</c:v>
                </c:pt>
                <c:pt idx="28">
                  <c:v>82.77428079853641</c:v>
                </c:pt>
                <c:pt idx="29">
                  <c:v>85.257509222492502</c:v>
                </c:pt>
                <c:pt idx="30">
                  <c:v>92.078109960291911</c:v>
                </c:pt>
                <c:pt idx="31">
                  <c:v>92.078109960291911</c:v>
                </c:pt>
                <c:pt idx="32">
                  <c:v>92.998891059894831</c:v>
                </c:pt>
                <c:pt idx="33">
                  <c:v>92.998891059894831</c:v>
                </c:pt>
                <c:pt idx="34">
                  <c:v>96.718846702290634</c:v>
                </c:pt>
                <c:pt idx="35">
                  <c:v>96.718846702290634</c:v>
                </c:pt>
                <c:pt idx="36">
                  <c:v>96.718846702290634</c:v>
                </c:pt>
                <c:pt idx="37">
                  <c:v>101.55478903740517</c:v>
                </c:pt>
                <c:pt idx="38">
                  <c:v>104.60143270852733</c:v>
                </c:pt>
                <c:pt idx="39">
                  <c:v>104.60143270852733</c:v>
                </c:pt>
                <c:pt idx="40">
                  <c:v>108.78549001686842</c:v>
                </c:pt>
                <c:pt idx="41">
                  <c:v>112.04905471737447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7591968"/>
        <c:axId val="367593928"/>
      </c:lineChart>
      <c:dateAx>
        <c:axId val="36381266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11880"/>
        <c:crosses val="autoZero"/>
        <c:auto val="1"/>
        <c:lblOffset val="100"/>
        <c:baseTimeUnit val="days"/>
      </c:dateAx>
      <c:valAx>
        <c:axId val="363811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3812664"/>
        <c:crosses val="autoZero"/>
        <c:crossBetween val="between"/>
      </c:valAx>
      <c:valAx>
        <c:axId val="3675939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591968"/>
        <c:crosses val="max"/>
        <c:crossBetween val="between"/>
      </c:valAx>
      <c:dateAx>
        <c:axId val="36759196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367593928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 vs L 3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Data!$A$6</c:f>
              <c:strCache>
                <c:ptCount val="1"/>
                <c:pt idx="0">
                  <c:v>Deposit 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Data!$B$6:$AQ$6</c:f>
              <c:numCache>
                <c:formatCode>_-* #,##0_-;\-* #,##0_-;_-* "-"??_-;_-@_-</c:formatCode>
                <c:ptCount val="42"/>
                <c:pt idx="0">
                  <c:v>250</c:v>
                </c:pt>
                <c:pt idx="1">
                  <c:v>252.5</c:v>
                </c:pt>
                <c:pt idx="2">
                  <c:v>244.92499999999998</c:v>
                </c:pt>
                <c:pt idx="3">
                  <c:v>247.37424999999999</c:v>
                </c:pt>
                <c:pt idx="4">
                  <c:v>252.32173499999999</c:v>
                </c:pt>
                <c:pt idx="5">
                  <c:v>254.84495235</c:v>
                </c:pt>
                <c:pt idx="6">
                  <c:v>247.19960377949999</c:v>
                </c:pt>
                <c:pt idx="7">
                  <c:v>247.19960377949999</c:v>
                </c:pt>
                <c:pt idx="8">
                  <c:v>247.19960377949999</c:v>
                </c:pt>
                <c:pt idx="9">
                  <c:v>242.25561170390998</c:v>
                </c:pt>
                <c:pt idx="10">
                  <c:v>249.52328005502727</c:v>
                </c:pt>
                <c:pt idx="11">
                  <c:v>249.52328005502727</c:v>
                </c:pt>
                <c:pt idx="12">
                  <c:v>249.52328005502727</c:v>
                </c:pt>
                <c:pt idx="13">
                  <c:v>249.52328005502727</c:v>
                </c:pt>
                <c:pt idx="14">
                  <c:v>239.54234885282617</c:v>
                </c:pt>
                <c:pt idx="15">
                  <c:v>246.72861931841095</c:v>
                </c:pt>
                <c:pt idx="16">
                  <c:v>254.13047789796329</c:v>
                </c:pt>
                <c:pt idx="17">
                  <c:v>256.67178267694294</c:v>
                </c:pt>
                <c:pt idx="18">
                  <c:v>264.37193615725124</c:v>
                </c:pt>
                <c:pt idx="19">
                  <c:v>261.72821679567875</c:v>
                </c:pt>
                <c:pt idx="20">
                  <c:v>256.49365245976514</c:v>
                </c:pt>
                <c:pt idx="21">
                  <c:v>251.36377941056983</c:v>
                </c:pt>
                <c:pt idx="22">
                  <c:v>253.87741720467554</c:v>
                </c:pt>
                <c:pt idx="23">
                  <c:v>261.49373972081582</c:v>
                </c:pt>
                <c:pt idx="24">
                  <c:v>258.87880232360766</c:v>
                </c:pt>
                <c:pt idx="25">
                  <c:v>264.05637837007981</c:v>
                </c:pt>
                <c:pt idx="26">
                  <c:v>274.61863350488301</c:v>
                </c:pt>
                <c:pt idx="27">
                  <c:v>277.36481983993184</c:v>
                </c:pt>
                <c:pt idx="28">
                  <c:v>291.23306083192847</c:v>
                </c:pt>
                <c:pt idx="29">
                  <c:v>282.49606900697063</c:v>
                </c:pt>
                <c:pt idx="30">
                  <c:v>279.67110831690093</c:v>
                </c:pt>
                <c:pt idx="31">
                  <c:v>271.28097506739391</c:v>
                </c:pt>
                <c:pt idx="32">
                  <c:v>279.41940431941572</c:v>
                </c:pt>
                <c:pt idx="33">
                  <c:v>271.03682218983323</c:v>
                </c:pt>
                <c:pt idx="34">
                  <c:v>276.4575586336299</c:v>
                </c:pt>
                <c:pt idx="35">
                  <c:v>273.69298304729358</c:v>
                </c:pt>
                <c:pt idx="36">
                  <c:v>281.90377253871242</c:v>
                </c:pt>
                <c:pt idx="37">
                  <c:v>290.3608857148738</c:v>
                </c:pt>
                <c:pt idx="38">
                  <c:v>287.45727685772505</c:v>
                </c:pt>
                <c:pt idx="39">
                  <c:v>290.3318496263023</c:v>
                </c:pt>
                <c:pt idx="40">
                  <c:v>299.04180511509139</c:v>
                </c:pt>
                <c:pt idx="41">
                  <c:v>299.04180511509139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Data!$A$11</c:f>
              <c:strCache>
                <c:ptCount val="1"/>
                <c:pt idx="0">
                  <c:v>Loan 3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Data!$B$11:$AQ$11</c:f>
              <c:numCache>
                <c:formatCode>_-* #,##0_-;\-* #,##0_-;_-* "-"??_-;_-@_-</c:formatCode>
                <c:ptCount val="42"/>
                <c:pt idx="0" formatCode="General">
                  <c:v>10</c:v>
                </c:pt>
                <c:pt idx="1">
                  <c:v>10.3</c:v>
                </c:pt>
                <c:pt idx="2">
                  <c:v>9.9909999999999997</c:v>
                </c:pt>
                <c:pt idx="3">
                  <c:v>9.9909999999999997</c:v>
                </c:pt>
                <c:pt idx="4">
                  <c:v>9.8910900000000002</c:v>
                </c:pt>
                <c:pt idx="5">
                  <c:v>9.5943573000000004</c:v>
                </c:pt>
                <c:pt idx="6">
                  <c:v>9.5943573000000004</c:v>
                </c:pt>
                <c:pt idx="7">
                  <c:v>9.8821880190000009</c:v>
                </c:pt>
                <c:pt idx="8">
                  <c:v>9.9810098991900009</c:v>
                </c:pt>
                <c:pt idx="9">
                  <c:v>9.9810098991900009</c:v>
                </c:pt>
                <c:pt idx="10">
                  <c:v>9.9810098991900009</c:v>
                </c:pt>
                <c:pt idx="11">
                  <c:v>9.9810098991900009</c:v>
                </c:pt>
                <c:pt idx="12">
                  <c:v>10.1806300971738</c:v>
                </c:pt>
                <c:pt idx="13">
                  <c:v>9.8752111942585863</c:v>
                </c:pt>
                <c:pt idx="14">
                  <c:v>10.072715418143758</c:v>
                </c:pt>
                <c:pt idx="15">
                  <c:v>10.173442572325197</c:v>
                </c:pt>
                <c:pt idx="16">
                  <c:v>10.478645849494953</c:v>
                </c:pt>
                <c:pt idx="17">
                  <c:v>10.793005224979801</c:v>
                </c:pt>
                <c:pt idx="18">
                  <c:v>10.793005224979801</c:v>
                </c:pt>
                <c:pt idx="19">
                  <c:v>11.008865329479397</c:v>
                </c:pt>
                <c:pt idx="20">
                  <c:v>11.559308595953366</c:v>
                </c:pt>
                <c:pt idx="21">
                  <c:v>11.559308595953366</c:v>
                </c:pt>
                <c:pt idx="22">
                  <c:v>11.096936252115231</c:v>
                </c:pt>
                <c:pt idx="23">
                  <c:v>11.98469115228445</c:v>
                </c:pt>
                <c:pt idx="24">
                  <c:v>11.98469115228445</c:v>
                </c:pt>
                <c:pt idx="25">
                  <c:v>12.344231886852983</c:v>
                </c:pt>
                <c:pt idx="26">
                  <c:v>12.344231886852983</c:v>
                </c:pt>
                <c:pt idx="27">
                  <c:v>12.714558843458573</c:v>
                </c:pt>
                <c:pt idx="28">
                  <c:v>12.333122078154815</c:v>
                </c:pt>
                <c:pt idx="29">
                  <c:v>11.963128415810171</c:v>
                </c:pt>
                <c:pt idx="30">
                  <c:v>11.963128415810171</c:v>
                </c:pt>
                <c:pt idx="31">
                  <c:v>12.680916120758782</c:v>
                </c:pt>
                <c:pt idx="32">
                  <c:v>12.680916120758782</c:v>
                </c:pt>
                <c:pt idx="33">
                  <c:v>13.188152765589134</c:v>
                </c:pt>
                <c:pt idx="34">
                  <c:v>13.188152765589134</c:v>
                </c:pt>
                <c:pt idx="35">
                  <c:v>13.188152765589134</c:v>
                </c:pt>
                <c:pt idx="36">
                  <c:v>13.056271237933242</c:v>
                </c:pt>
                <c:pt idx="37">
                  <c:v>13.056271237933242</c:v>
                </c:pt>
                <c:pt idx="38">
                  <c:v>12.664583100795245</c:v>
                </c:pt>
                <c:pt idx="39">
                  <c:v>12.917874762811149</c:v>
                </c:pt>
                <c:pt idx="40">
                  <c:v>12.530338519926813</c:v>
                </c:pt>
                <c:pt idx="41">
                  <c:v>12.78094529032535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744248"/>
        <c:axId val="3697422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Data!$A$4</c15:sqref>
                        </c15:formulaRef>
                      </c:ext>
                    </c:extLst>
                    <c:strCache>
                      <c:ptCount val="1"/>
                      <c:pt idx="0">
                        <c:v>Deposit 1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Data!$B$4:$AQ$4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>
                        <c:v>100</c:v>
                      </c:pt>
                      <c:pt idx="1">
                        <c:v>101</c:v>
                      </c:pt>
                      <c:pt idx="2">
                        <c:v>101</c:v>
                      </c:pt>
                      <c:pt idx="3">
                        <c:v>106.05000000000001</c:v>
                      </c:pt>
                      <c:pt idx="4">
                        <c:v>109.23150000000001</c:v>
                      </c:pt>
                      <c:pt idx="5">
                        <c:v>107.04687000000001</c:v>
                      </c:pt>
                      <c:pt idx="6">
                        <c:v>110.25827610000002</c:v>
                      </c:pt>
                      <c:pt idx="7">
                        <c:v>111.36085886100003</c:v>
                      </c:pt>
                      <c:pt idx="8">
                        <c:v>110.24725027239002</c:v>
                      </c:pt>
                      <c:pt idx="9">
                        <c:v>109.14477776966612</c:v>
                      </c:pt>
                      <c:pt idx="10">
                        <c:v>106.96188221427279</c:v>
                      </c:pt>
                      <c:pt idx="11">
                        <c:v>103.7530257478446</c:v>
                      </c:pt>
                      <c:pt idx="12">
                        <c:v>100.64043497540926</c:v>
                      </c:pt>
                      <c:pt idx="13">
                        <c:v>99.634030625655171</c:v>
                      </c:pt>
                      <c:pt idx="14">
                        <c:v>94.652329094372405</c:v>
                      </c:pt>
                      <c:pt idx="15">
                        <c:v>94.652329094372405</c:v>
                      </c:pt>
                      <c:pt idx="16">
                        <c:v>95.598852385316135</c:v>
                      </c:pt>
                      <c:pt idx="17">
                        <c:v>95.598852385316135</c:v>
                      </c:pt>
                      <c:pt idx="18">
                        <c:v>96.5548409091693</c:v>
                      </c:pt>
                      <c:pt idx="19">
                        <c:v>94.623744090985909</c:v>
                      </c:pt>
                      <c:pt idx="20">
                        <c:v>97.462456413715486</c:v>
                      </c:pt>
                      <c:pt idx="21">
                        <c:v>95.513207285441169</c:v>
                      </c:pt>
                      <c:pt idx="22">
                        <c:v>92.647811066877935</c:v>
                      </c:pt>
                      <c:pt idx="23">
                        <c:v>88.015420513534039</c:v>
                      </c:pt>
                      <c:pt idx="24">
                        <c:v>92.416191539210743</c:v>
                      </c:pt>
                      <c:pt idx="25">
                        <c:v>93.340353454602848</c:v>
                      </c:pt>
                      <c:pt idx="26">
                        <c:v>93.340353454602848</c:v>
                      </c:pt>
                      <c:pt idx="27">
                        <c:v>92.406949920056817</c:v>
                      </c:pt>
                      <c:pt idx="28">
                        <c:v>92.406949920056817</c:v>
                      </c:pt>
                      <c:pt idx="29">
                        <c:v>93.331019419257387</c:v>
                      </c:pt>
                      <c:pt idx="30">
                        <c:v>94.264329613449959</c:v>
                      </c:pt>
                      <c:pt idx="31">
                        <c:v>92.379043021180962</c:v>
                      </c:pt>
                      <c:pt idx="32">
                        <c:v>90.531462160757343</c:v>
                      </c:pt>
                      <c:pt idx="33">
                        <c:v>90.531462160757343</c:v>
                      </c:pt>
                      <c:pt idx="34">
                        <c:v>92.342091403972489</c:v>
                      </c:pt>
                      <c:pt idx="35">
                        <c:v>95.112354146091661</c:v>
                      </c:pt>
                      <c:pt idx="36">
                        <c:v>93.210107063169829</c:v>
                      </c:pt>
                      <c:pt idx="37">
                        <c:v>90.413803851274736</c:v>
                      </c:pt>
                      <c:pt idx="38">
                        <c:v>92.222079928300232</c:v>
                      </c:pt>
                      <c:pt idx="39">
                        <c:v>94.988742326149236</c:v>
                      </c:pt>
                      <c:pt idx="40">
                        <c:v>97.83840459593371</c:v>
                      </c:pt>
                      <c:pt idx="41">
                        <c:v>92.946484366137014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Data!$A$5</c15:sqref>
                        </c15:formulaRef>
                      </c:ext>
                    </c:extLst>
                    <c:strCache>
                      <c:ptCount val="1"/>
                      <c:pt idx="0">
                        <c:v>Deposit 2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Data!$B$5:$AQ$5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>
                        <c:v>115</c:v>
                      </c:pt>
                      <c:pt idx="1">
                        <c:v>113.85</c:v>
                      </c:pt>
                      <c:pt idx="2">
                        <c:v>111.57299999999999</c:v>
                      </c:pt>
                      <c:pt idx="3">
                        <c:v>117.15165</c:v>
                      </c:pt>
                      <c:pt idx="4">
                        <c:v>114.808617</c:v>
                      </c:pt>
                      <c:pt idx="5">
                        <c:v>115.95670317</c:v>
                      </c:pt>
                      <c:pt idx="6">
                        <c:v>117.1162702017</c:v>
                      </c:pt>
                      <c:pt idx="7">
                        <c:v>115.945107499683</c:v>
                      </c:pt>
                      <c:pt idx="8">
                        <c:v>120.58291179967033</c:v>
                      </c:pt>
                      <c:pt idx="9">
                        <c:v>116.96542444568021</c:v>
                      </c:pt>
                      <c:pt idx="10">
                        <c:v>114.62611595676661</c:v>
                      </c:pt>
                      <c:pt idx="11">
                        <c:v>115.77237711633428</c:v>
                      </c:pt>
                      <c:pt idx="12">
                        <c:v>112.29920580284426</c:v>
                      </c:pt>
                      <c:pt idx="13">
                        <c:v>110.05322168678737</c:v>
                      </c:pt>
                      <c:pt idx="14">
                        <c:v>107.85215725305162</c:v>
                      </c:pt>
                      <c:pt idx="15">
                        <c:v>111.08772197064317</c:v>
                      </c:pt>
                      <c:pt idx="16">
                        <c:v>106.64421309181745</c:v>
                      </c:pt>
                      <c:pt idx="17">
                        <c:v>108.7770973536538</c:v>
                      </c:pt>
                      <c:pt idx="18">
                        <c:v>108.7770973536538</c:v>
                      </c:pt>
                      <c:pt idx="19">
                        <c:v>107.68932638011727</c:v>
                      </c:pt>
                      <c:pt idx="20">
                        <c:v>110.92000617152078</c:v>
                      </c:pt>
                      <c:pt idx="21">
                        <c:v>112.029206233236</c:v>
                      </c:pt>
                      <c:pt idx="22">
                        <c:v>108.66833004623891</c:v>
                      </c:pt>
                      <c:pt idx="23">
                        <c:v>105.40828014485173</c:v>
                      </c:pt>
                      <c:pt idx="24">
                        <c:v>104.35419734340321</c:v>
                      </c:pt>
                      <c:pt idx="25">
                        <c:v>107.48482326370531</c:v>
                      </c:pt>
                      <c:pt idx="26">
                        <c:v>106.40997503106826</c:v>
                      </c:pt>
                      <c:pt idx="27">
                        <c:v>106.40997503106826</c:v>
                      </c:pt>
                      <c:pt idx="28">
                        <c:v>108.53817453168962</c:v>
                      </c:pt>
                      <c:pt idx="29">
                        <c:v>105.28202929573892</c:v>
                      </c:pt>
                      <c:pt idx="30">
                        <c:v>105.28202929573892</c:v>
                      </c:pt>
                      <c:pt idx="31">
                        <c:v>102.12356841686675</c:v>
                      </c:pt>
                      <c:pt idx="32">
                        <c:v>104.16603978520408</c:v>
                      </c:pt>
                      <c:pt idx="33">
                        <c:v>101.04105859164795</c:v>
                      </c:pt>
                      <c:pt idx="34">
                        <c:v>101.04105859164795</c:v>
                      </c:pt>
                      <c:pt idx="35">
                        <c:v>104.07229034939739</c:v>
                      </c:pt>
                      <c:pt idx="36">
                        <c:v>104.07229034939739</c:v>
                      </c:pt>
                      <c:pt idx="37">
                        <c:v>107.19445905987932</c:v>
                      </c:pt>
                      <c:pt idx="38">
                        <c:v>107.19445905987932</c:v>
                      </c:pt>
                      <c:pt idx="39">
                        <c:v>105.05056987868173</c:v>
                      </c:pt>
                      <c:pt idx="40">
                        <c:v>102.94955848110808</c:v>
                      </c:pt>
                      <c:pt idx="41">
                        <c:v>98.831576141863763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Data!$B$7:$AQ$7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Data!$A$8</c15:sqref>
                        </c15:formulaRef>
                      </c:ext>
                    </c:extLst>
                    <c:strCache>
                      <c:ptCount val="1"/>
                      <c:pt idx="0">
                        <c:v>LOANS ($'m)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Data!$B$8:$AQ$8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Data!$A$9</c15:sqref>
                        </c15:formulaRef>
                      </c:ext>
                    </c:extLst>
                    <c:strCache>
                      <c:ptCount val="1"/>
                      <c:pt idx="0">
                        <c:v>Loan 1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Data!$B$9:$AQ$9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 formatCode="General">
                        <c:v>70</c:v>
                      </c:pt>
                      <c:pt idx="1">
                        <c:v>73.5</c:v>
                      </c:pt>
                      <c:pt idx="2">
                        <c:v>69.825000000000003</c:v>
                      </c:pt>
                      <c:pt idx="3">
                        <c:v>71.221500000000006</c:v>
                      </c:pt>
                      <c:pt idx="4">
                        <c:v>75.494790000000009</c:v>
                      </c:pt>
                      <c:pt idx="5">
                        <c:v>75.494790000000009</c:v>
                      </c:pt>
                      <c:pt idx="6">
                        <c:v>77.004685800000004</c:v>
                      </c:pt>
                      <c:pt idx="7">
                        <c:v>74.694545226000002</c:v>
                      </c:pt>
                      <c:pt idx="8">
                        <c:v>72.453708869219994</c:v>
                      </c:pt>
                      <c:pt idx="9">
                        <c:v>72.453708869219994</c:v>
                      </c:pt>
                      <c:pt idx="10">
                        <c:v>72.453708869219994</c:v>
                      </c:pt>
                      <c:pt idx="11">
                        <c:v>73.902783046604398</c:v>
                      </c:pt>
                      <c:pt idx="12">
                        <c:v>71.68569955520627</c:v>
                      </c:pt>
                      <c:pt idx="13">
                        <c:v>75.269984532966589</c:v>
                      </c:pt>
                      <c:pt idx="14">
                        <c:v>73.011884996977585</c:v>
                      </c:pt>
                      <c:pt idx="15">
                        <c:v>73.011884996977585</c:v>
                      </c:pt>
                      <c:pt idx="16">
                        <c:v>73.011884996977585</c:v>
                      </c:pt>
                      <c:pt idx="17">
                        <c:v>75.20224154688691</c:v>
                      </c:pt>
                      <c:pt idx="18">
                        <c:v>72.194151885011436</c:v>
                      </c:pt>
                      <c:pt idx="19">
                        <c:v>74.359976441561784</c:v>
                      </c:pt>
                      <c:pt idx="20">
                        <c:v>75.103576205977404</c:v>
                      </c:pt>
                      <c:pt idx="21">
                        <c:v>75.854611968037176</c:v>
                      </c:pt>
                      <c:pt idx="22">
                        <c:v>76.613158087717551</c:v>
                      </c:pt>
                      <c:pt idx="23">
                        <c:v>77.379289668594723</c:v>
                      </c:pt>
                      <c:pt idx="24">
                        <c:v>79.700668358652564</c:v>
                      </c:pt>
                      <c:pt idx="25">
                        <c:v>82.091688409412143</c:v>
                      </c:pt>
                      <c:pt idx="26">
                        <c:v>79.628937757129776</c:v>
                      </c:pt>
                      <c:pt idx="27">
                        <c:v>83.610384644986269</c:v>
                      </c:pt>
                      <c:pt idx="28">
                        <c:v>82.77428079853641</c:v>
                      </c:pt>
                      <c:pt idx="29">
                        <c:v>85.257509222492502</c:v>
                      </c:pt>
                      <c:pt idx="30">
                        <c:v>92.078109960291911</c:v>
                      </c:pt>
                      <c:pt idx="31">
                        <c:v>92.078109960291911</c:v>
                      </c:pt>
                      <c:pt idx="32">
                        <c:v>92.998891059894831</c:v>
                      </c:pt>
                      <c:pt idx="33">
                        <c:v>92.998891059894831</c:v>
                      </c:pt>
                      <c:pt idx="34">
                        <c:v>96.718846702290634</c:v>
                      </c:pt>
                      <c:pt idx="35">
                        <c:v>96.718846702290634</c:v>
                      </c:pt>
                      <c:pt idx="36">
                        <c:v>96.718846702290634</c:v>
                      </c:pt>
                      <c:pt idx="37">
                        <c:v>101.55478903740517</c:v>
                      </c:pt>
                      <c:pt idx="38">
                        <c:v>104.60143270852733</c:v>
                      </c:pt>
                      <c:pt idx="39">
                        <c:v>104.60143270852733</c:v>
                      </c:pt>
                      <c:pt idx="40">
                        <c:v>108.78549001686842</c:v>
                      </c:pt>
                      <c:pt idx="41">
                        <c:v>112.04905471737447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6"/>
                <c:order val="6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Data!$A$10</c15:sqref>
                        </c15:formulaRef>
                      </c:ext>
                    </c:extLst>
                    <c:strCache>
                      <c:ptCount val="1"/>
                      <c:pt idx="0">
                        <c:v>Loan 2</c:v>
                      </c:pt>
                    </c:strCache>
                  </c:strRef>
                </c:tx>
                <c:spPr>
                  <a:ln w="28575" cap="rnd">
                    <a:solidFill>
                      <a:schemeClr val="accent1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Data!$B$10:$AQ$10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 formatCode="General">
                        <c:v>50</c:v>
                      </c:pt>
                      <c:pt idx="1">
                        <c:v>48</c:v>
                      </c:pt>
                      <c:pt idx="2">
                        <c:v>49.44</c:v>
                      </c:pt>
                      <c:pt idx="3">
                        <c:v>50.428799999999995</c:v>
                      </c:pt>
                      <c:pt idx="4">
                        <c:v>49.924511999999993</c:v>
                      </c:pt>
                      <c:pt idx="5">
                        <c:v>51.422247359999993</c:v>
                      </c:pt>
                      <c:pt idx="6">
                        <c:v>52.964914780799994</c:v>
                      </c:pt>
                      <c:pt idx="7">
                        <c:v>54.553862224223998</c:v>
                      </c:pt>
                      <c:pt idx="8">
                        <c:v>55.099400846466239</c:v>
                      </c:pt>
                      <c:pt idx="9">
                        <c:v>54.548406838001576</c:v>
                      </c:pt>
                      <c:pt idx="10">
                        <c:v>55.093890906381588</c:v>
                      </c:pt>
                      <c:pt idx="11">
                        <c:v>58.399524360764488</c:v>
                      </c:pt>
                      <c:pt idx="12">
                        <c:v>58.399524360764488</c:v>
                      </c:pt>
                      <c:pt idx="13">
                        <c:v>56.64753862994155</c:v>
                      </c:pt>
                      <c:pt idx="14">
                        <c:v>54.381637084743886</c:v>
                      </c:pt>
                      <c:pt idx="15">
                        <c:v>55.469269826438762</c:v>
                      </c:pt>
                      <c:pt idx="16">
                        <c:v>54.914577128174372</c:v>
                      </c:pt>
                      <c:pt idx="17">
                        <c:v>54.914577128174372</c:v>
                      </c:pt>
                      <c:pt idx="18">
                        <c:v>54.365431356892628</c:v>
                      </c:pt>
                      <c:pt idx="19">
                        <c:v>54.909085670461558</c:v>
                      </c:pt>
                      <c:pt idx="20">
                        <c:v>56.556358240575406</c:v>
                      </c:pt>
                      <c:pt idx="21">
                        <c:v>55.990794658169655</c:v>
                      </c:pt>
                      <c:pt idx="22">
                        <c:v>54.311070818424561</c:v>
                      </c:pt>
                      <c:pt idx="23">
                        <c:v>53.767960110240317</c:v>
                      </c:pt>
                      <c:pt idx="24">
                        <c:v>54.305639711342721</c:v>
                      </c:pt>
                      <c:pt idx="25">
                        <c:v>55.391752505569578</c:v>
                      </c:pt>
                      <c:pt idx="26">
                        <c:v>55.391752505569578</c:v>
                      </c:pt>
                      <c:pt idx="27">
                        <c:v>55.391752505569578</c:v>
                      </c:pt>
                      <c:pt idx="28">
                        <c:v>56.499587555680968</c:v>
                      </c:pt>
                      <c:pt idx="29">
                        <c:v>57.629579306794589</c:v>
                      </c:pt>
                      <c:pt idx="30">
                        <c:v>61.08735406520227</c:v>
                      </c:pt>
                      <c:pt idx="31">
                        <c:v>61.08735406520227</c:v>
                      </c:pt>
                      <c:pt idx="32">
                        <c:v>62.309101146506315</c:v>
                      </c:pt>
                      <c:pt idx="33">
                        <c:v>61.686010135041251</c:v>
                      </c:pt>
                      <c:pt idx="34">
                        <c:v>66.62089094584455</c:v>
                      </c:pt>
                      <c:pt idx="35">
                        <c:v>64.622264217469208</c:v>
                      </c:pt>
                      <c:pt idx="36">
                        <c:v>68.49960007051736</c:v>
                      </c:pt>
                      <c:pt idx="37">
                        <c:v>68.49960007051736</c:v>
                      </c:pt>
                      <c:pt idx="38">
                        <c:v>69.184596071222529</c:v>
                      </c:pt>
                      <c:pt idx="39">
                        <c:v>69.876442031934758</c:v>
                      </c:pt>
                      <c:pt idx="40">
                        <c:v>69.177677611615408</c:v>
                      </c:pt>
                      <c:pt idx="41">
                        <c:v>66.410570507150794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369744248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42288"/>
        <c:crosses val="autoZero"/>
        <c:auto val="1"/>
        <c:lblOffset val="100"/>
        <c:baseTimeUnit val="days"/>
      </c:dateAx>
      <c:valAx>
        <c:axId val="369742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44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D vs L 2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1"/>
          <c:tx>
            <c:strRef>
              <c:f>Data!$A$5</c:f>
              <c:strCache>
                <c:ptCount val="1"/>
                <c:pt idx="0">
                  <c:v>Deposit 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Data!$B$5:$AQ$5</c:f>
              <c:numCache>
                <c:formatCode>_-* #,##0_-;\-* #,##0_-;_-* "-"??_-;_-@_-</c:formatCode>
                <c:ptCount val="42"/>
                <c:pt idx="0">
                  <c:v>115</c:v>
                </c:pt>
                <c:pt idx="1">
                  <c:v>113.85</c:v>
                </c:pt>
                <c:pt idx="2">
                  <c:v>111.57299999999999</c:v>
                </c:pt>
                <c:pt idx="3">
                  <c:v>117.15165</c:v>
                </c:pt>
                <c:pt idx="4">
                  <c:v>114.808617</c:v>
                </c:pt>
                <c:pt idx="5">
                  <c:v>115.95670317</c:v>
                </c:pt>
                <c:pt idx="6">
                  <c:v>117.1162702017</c:v>
                </c:pt>
                <c:pt idx="7">
                  <c:v>115.945107499683</c:v>
                </c:pt>
                <c:pt idx="8">
                  <c:v>120.58291179967033</c:v>
                </c:pt>
                <c:pt idx="9">
                  <c:v>116.96542444568021</c:v>
                </c:pt>
                <c:pt idx="10">
                  <c:v>114.62611595676661</c:v>
                </c:pt>
                <c:pt idx="11">
                  <c:v>115.77237711633428</c:v>
                </c:pt>
                <c:pt idx="12">
                  <c:v>112.29920580284426</c:v>
                </c:pt>
                <c:pt idx="13">
                  <c:v>110.05322168678737</c:v>
                </c:pt>
                <c:pt idx="14">
                  <c:v>107.85215725305162</c:v>
                </c:pt>
                <c:pt idx="15">
                  <c:v>111.08772197064317</c:v>
                </c:pt>
                <c:pt idx="16">
                  <c:v>106.64421309181745</c:v>
                </c:pt>
                <c:pt idx="17">
                  <c:v>108.7770973536538</c:v>
                </c:pt>
                <c:pt idx="18">
                  <c:v>108.7770973536538</c:v>
                </c:pt>
                <c:pt idx="19">
                  <c:v>107.68932638011727</c:v>
                </c:pt>
                <c:pt idx="20">
                  <c:v>110.92000617152078</c:v>
                </c:pt>
                <c:pt idx="21">
                  <c:v>112.029206233236</c:v>
                </c:pt>
                <c:pt idx="22">
                  <c:v>108.66833004623891</c:v>
                </c:pt>
                <c:pt idx="23">
                  <c:v>105.40828014485173</c:v>
                </c:pt>
                <c:pt idx="24">
                  <c:v>104.35419734340321</c:v>
                </c:pt>
                <c:pt idx="25">
                  <c:v>107.48482326370531</c:v>
                </c:pt>
                <c:pt idx="26">
                  <c:v>106.40997503106826</c:v>
                </c:pt>
                <c:pt idx="27">
                  <c:v>106.40997503106826</c:v>
                </c:pt>
                <c:pt idx="28">
                  <c:v>108.53817453168962</c:v>
                </c:pt>
                <c:pt idx="29">
                  <c:v>105.28202929573892</c:v>
                </c:pt>
                <c:pt idx="30">
                  <c:v>105.28202929573892</c:v>
                </c:pt>
                <c:pt idx="31">
                  <c:v>102.12356841686675</c:v>
                </c:pt>
                <c:pt idx="32">
                  <c:v>104.16603978520408</c:v>
                </c:pt>
                <c:pt idx="33">
                  <c:v>101.04105859164795</c:v>
                </c:pt>
                <c:pt idx="34">
                  <c:v>101.04105859164795</c:v>
                </c:pt>
                <c:pt idx="35">
                  <c:v>104.07229034939739</c:v>
                </c:pt>
                <c:pt idx="36">
                  <c:v>104.07229034939739</c:v>
                </c:pt>
                <c:pt idx="37">
                  <c:v>107.19445905987932</c:v>
                </c:pt>
                <c:pt idx="38">
                  <c:v>107.19445905987932</c:v>
                </c:pt>
                <c:pt idx="39">
                  <c:v>105.05056987868173</c:v>
                </c:pt>
                <c:pt idx="40">
                  <c:v>102.94955848110808</c:v>
                </c:pt>
                <c:pt idx="41">
                  <c:v>98.831576141863763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Data!$A$10</c:f>
              <c:strCache>
                <c:ptCount val="1"/>
                <c:pt idx="0">
                  <c:v>Loan 2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Data!$B$3:$AQ$3</c:f>
              <c:numCache>
                <c:formatCode>m/d/yyyy</c:formatCode>
                <c:ptCount val="42"/>
                <c:pt idx="0">
                  <c:v>44926</c:v>
                </c:pt>
                <c:pt idx="1">
                  <c:v>44929</c:v>
                </c:pt>
                <c:pt idx="2">
                  <c:v>44930</c:v>
                </c:pt>
                <c:pt idx="3">
                  <c:v>44931</c:v>
                </c:pt>
                <c:pt idx="4">
                  <c:v>44932</c:v>
                </c:pt>
                <c:pt idx="5">
                  <c:v>44935</c:v>
                </c:pt>
                <c:pt idx="6">
                  <c:v>44936</c:v>
                </c:pt>
                <c:pt idx="7">
                  <c:v>44937</c:v>
                </c:pt>
                <c:pt idx="8">
                  <c:v>44938</c:v>
                </c:pt>
                <c:pt idx="9">
                  <c:v>44939</c:v>
                </c:pt>
                <c:pt idx="10">
                  <c:v>44942</c:v>
                </c:pt>
                <c:pt idx="11">
                  <c:v>44943</c:v>
                </c:pt>
                <c:pt idx="12">
                  <c:v>44944</c:v>
                </c:pt>
                <c:pt idx="13">
                  <c:v>44945</c:v>
                </c:pt>
                <c:pt idx="14">
                  <c:v>44946</c:v>
                </c:pt>
                <c:pt idx="15">
                  <c:v>44949</c:v>
                </c:pt>
                <c:pt idx="16">
                  <c:v>44950</c:v>
                </c:pt>
                <c:pt idx="17">
                  <c:v>44951</c:v>
                </c:pt>
                <c:pt idx="18">
                  <c:v>44952</c:v>
                </c:pt>
                <c:pt idx="19">
                  <c:v>44953</c:v>
                </c:pt>
                <c:pt idx="20">
                  <c:v>44956</c:v>
                </c:pt>
                <c:pt idx="21">
                  <c:v>44957</c:v>
                </c:pt>
                <c:pt idx="22">
                  <c:v>44958</c:v>
                </c:pt>
                <c:pt idx="23">
                  <c:v>44959</c:v>
                </c:pt>
                <c:pt idx="24">
                  <c:v>44960</c:v>
                </c:pt>
                <c:pt idx="25">
                  <c:v>44963</c:v>
                </c:pt>
                <c:pt idx="26">
                  <c:v>44964</c:v>
                </c:pt>
                <c:pt idx="27">
                  <c:v>44965</c:v>
                </c:pt>
                <c:pt idx="28">
                  <c:v>44966</c:v>
                </c:pt>
                <c:pt idx="29">
                  <c:v>44967</c:v>
                </c:pt>
                <c:pt idx="30">
                  <c:v>44970</c:v>
                </c:pt>
                <c:pt idx="31">
                  <c:v>44971</c:v>
                </c:pt>
                <c:pt idx="32">
                  <c:v>44972</c:v>
                </c:pt>
                <c:pt idx="33">
                  <c:v>44973</c:v>
                </c:pt>
                <c:pt idx="34">
                  <c:v>44974</c:v>
                </c:pt>
                <c:pt idx="35">
                  <c:v>44977</c:v>
                </c:pt>
                <c:pt idx="36">
                  <c:v>44978</c:v>
                </c:pt>
                <c:pt idx="37">
                  <c:v>44979</c:v>
                </c:pt>
                <c:pt idx="38">
                  <c:v>44980</c:v>
                </c:pt>
                <c:pt idx="39">
                  <c:v>44981</c:v>
                </c:pt>
                <c:pt idx="40">
                  <c:v>44984</c:v>
                </c:pt>
                <c:pt idx="41">
                  <c:v>44985</c:v>
                </c:pt>
              </c:numCache>
            </c:numRef>
          </c:cat>
          <c:val>
            <c:numRef>
              <c:f>Data!$B$10:$AQ$10</c:f>
              <c:numCache>
                <c:formatCode>_-* #,##0_-;\-* #,##0_-;_-* "-"??_-;_-@_-</c:formatCode>
                <c:ptCount val="42"/>
                <c:pt idx="0" formatCode="General">
                  <c:v>50</c:v>
                </c:pt>
                <c:pt idx="1">
                  <c:v>48</c:v>
                </c:pt>
                <c:pt idx="2">
                  <c:v>49.44</c:v>
                </c:pt>
                <c:pt idx="3">
                  <c:v>50.428799999999995</c:v>
                </c:pt>
                <c:pt idx="4">
                  <c:v>49.924511999999993</c:v>
                </c:pt>
                <c:pt idx="5">
                  <c:v>51.422247359999993</c:v>
                </c:pt>
                <c:pt idx="6">
                  <c:v>52.964914780799994</c:v>
                </c:pt>
                <c:pt idx="7">
                  <c:v>54.553862224223998</c:v>
                </c:pt>
                <c:pt idx="8">
                  <c:v>55.099400846466239</c:v>
                </c:pt>
                <c:pt idx="9">
                  <c:v>54.548406838001576</c:v>
                </c:pt>
                <c:pt idx="10">
                  <c:v>55.093890906381588</c:v>
                </c:pt>
                <c:pt idx="11">
                  <c:v>58.399524360764488</c:v>
                </c:pt>
                <c:pt idx="12">
                  <c:v>58.399524360764488</c:v>
                </c:pt>
                <c:pt idx="13">
                  <c:v>56.64753862994155</c:v>
                </c:pt>
                <c:pt idx="14">
                  <c:v>54.381637084743886</c:v>
                </c:pt>
                <c:pt idx="15">
                  <c:v>55.469269826438762</c:v>
                </c:pt>
                <c:pt idx="16">
                  <c:v>54.914577128174372</c:v>
                </c:pt>
                <c:pt idx="17">
                  <c:v>54.914577128174372</c:v>
                </c:pt>
                <c:pt idx="18">
                  <c:v>54.365431356892628</c:v>
                </c:pt>
                <c:pt idx="19">
                  <c:v>54.909085670461558</c:v>
                </c:pt>
                <c:pt idx="20">
                  <c:v>56.556358240575406</c:v>
                </c:pt>
                <c:pt idx="21">
                  <c:v>55.990794658169655</c:v>
                </c:pt>
                <c:pt idx="22">
                  <c:v>54.311070818424561</c:v>
                </c:pt>
                <c:pt idx="23">
                  <c:v>53.767960110240317</c:v>
                </c:pt>
                <c:pt idx="24">
                  <c:v>54.305639711342721</c:v>
                </c:pt>
                <c:pt idx="25">
                  <c:v>55.391752505569578</c:v>
                </c:pt>
                <c:pt idx="26">
                  <c:v>55.391752505569578</c:v>
                </c:pt>
                <c:pt idx="27">
                  <c:v>55.391752505569578</c:v>
                </c:pt>
                <c:pt idx="28">
                  <c:v>56.499587555680968</c:v>
                </c:pt>
                <c:pt idx="29">
                  <c:v>57.629579306794589</c:v>
                </c:pt>
                <c:pt idx="30">
                  <c:v>61.08735406520227</c:v>
                </c:pt>
                <c:pt idx="31">
                  <c:v>61.08735406520227</c:v>
                </c:pt>
                <c:pt idx="32">
                  <c:v>62.309101146506315</c:v>
                </c:pt>
                <c:pt idx="33">
                  <c:v>61.686010135041251</c:v>
                </c:pt>
                <c:pt idx="34">
                  <c:v>66.62089094584455</c:v>
                </c:pt>
                <c:pt idx="35">
                  <c:v>64.622264217469208</c:v>
                </c:pt>
                <c:pt idx="36">
                  <c:v>68.49960007051736</c:v>
                </c:pt>
                <c:pt idx="37">
                  <c:v>68.49960007051736</c:v>
                </c:pt>
                <c:pt idx="38">
                  <c:v>69.184596071222529</c:v>
                </c:pt>
                <c:pt idx="39">
                  <c:v>69.876442031934758</c:v>
                </c:pt>
                <c:pt idx="40">
                  <c:v>69.177677611615408</c:v>
                </c:pt>
                <c:pt idx="41">
                  <c:v>66.410570507150794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915112"/>
        <c:axId val="36991981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Data!$A$4</c15:sqref>
                        </c15:formulaRef>
                      </c:ext>
                    </c:extLst>
                    <c:strCache>
                      <c:ptCount val="1"/>
                      <c:pt idx="0">
                        <c:v>Deposit 1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Data!$B$4:$AQ$4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>
                        <c:v>100</c:v>
                      </c:pt>
                      <c:pt idx="1">
                        <c:v>101</c:v>
                      </c:pt>
                      <c:pt idx="2">
                        <c:v>101</c:v>
                      </c:pt>
                      <c:pt idx="3">
                        <c:v>106.05000000000001</c:v>
                      </c:pt>
                      <c:pt idx="4">
                        <c:v>109.23150000000001</c:v>
                      </c:pt>
                      <c:pt idx="5">
                        <c:v>107.04687000000001</c:v>
                      </c:pt>
                      <c:pt idx="6">
                        <c:v>110.25827610000002</c:v>
                      </c:pt>
                      <c:pt idx="7">
                        <c:v>111.36085886100003</c:v>
                      </c:pt>
                      <c:pt idx="8">
                        <c:v>110.24725027239002</c:v>
                      </c:pt>
                      <c:pt idx="9">
                        <c:v>109.14477776966612</c:v>
                      </c:pt>
                      <c:pt idx="10">
                        <c:v>106.96188221427279</c:v>
                      </c:pt>
                      <c:pt idx="11">
                        <c:v>103.7530257478446</c:v>
                      </c:pt>
                      <c:pt idx="12">
                        <c:v>100.64043497540926</c:v>
                      </c:pt>
                      <c:pt idx="13">
                        <c:v>99.634030625655171</c:v>
                      </c:pt>
                      <c:pt idx="14">
                        <c:v>94.652329094372405</c:v>
                      </c:pt>
                      <c:pt idx="15">
                        <c:v>94.652329094372405</c:v>
                      </c:pt>
                      <c:pt idx="16">
                        <c:v>95.598852385316135</c:v>
                      </c:pt>
                      <c:pt idx="17">
                        <c:v>95.598852385316135</c:v>
                      </c:pt>
                      <c:pt idx="18">
                        <c:v>96.5548409091693</c:v>
                      </c:pt>
                      <c:pt idx="19">
                        <c:v>94.623744090985909</c:v>
                      </c:pt>
                      <c:pt idx="20">
                        <c:v>97.462456413715486</c:v>
                      </c:pt>
                      <c:pt idx="21">
                        <c:v>95.513207285441169</c:v>
                      </c:pt>
                      <c:pt idx="22">
                        <c:v>92.647811066877935</c:v>
                      </c:pt>
                      <c:pt idx="23">
                        <c:v>88.015420513534039</c:v>
                      </c:pt>
                      <c:pt idx="24">
                        <c:v>92.416191539210743</c:v>
                      </c:pt>
                      <c:pt idx="25">
                        <c:v>93.340353454602848</c:v>
                      </c:pt>
                      <c:pt idx="26">
                        <c:v>93.340353454602848</c:v>
                      </c:pt>
                      <c:pt idx="27">
                        <c:v>92.406949920056817</c:v>
                      </c:pt>
                      <c:pt idx="28">
                        <c:v>92.406949920056817</c:v>
                      </c:pt>
                      <c:pt idx="29">
                        <c:v>93.331019419257387</c:v>
                      </c:pt>
                      <c:pt idx="30">
                        <c:v>94.264329613449959</c:v>
                      </c:pt>
                      <c:pt idx="31">
                        <c:v>92.379043021180962</c:v>
                      </c:pt>
                      <c:pt idx="32">
                        <c:v>90.531462160757343</c:v>
                      </c:pt>
                      <c:pt idx="33">
                        <c:v>90.531462160757343</c:v>
                      </c:pt>
                      <c:pt idx="34">
                        <c:v>92.342091403972489</c:v>
                      </c:pt>
                      <c:pt idx="35">
                        <c:v>95.112354146091661</c:v>
                      </c:pt>
                      <c:pt idx="36">
                        <c:v>93.210107063169829</c:v>
                      </c:pt>
                      <c:pt idx="37">
                        <c:v>90.413803851274736</c:v>
                      </c:pt>
                      <c:pt idx="38">
                        <c:v>92.222079928300232</c:v>
                      </c:pt>
                      <c:pt idx="39">
                        <c:v>94.988742326149236</c:v>
                      </c:pt>
                      <c:pt idx="40">
                        <c:v>97.83840459593371</c:v>
                      </c:pt>
                      <c:pt idx="41">
                        <c:v>92.946484366137014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2"/>
                <c:order val="2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Data!$A$6</c15:sqref>
                        </c15:formulaRef>
                      </c:ext>
                    </c:extLst>
                    <c:strCache>
                      <c:ptCount val="1"/>
                      <c:pt idx="0">
                        <c:v>Deposit 3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Data!$B$6:$AQ$6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>
                        <c:v>250</c:v>
                      </c:pt>
                      <c:pt idx="1">
                        <c:v>252.5</c:v>
                      </c:pt>
                      <c:pt idx="2">
                        <c:v>244.92499999999998</c:v>
                      </c:pt>
                      <c:pt idx="3">
                        <c:v>247.37424999999999</c:v>
                      </c:pt>
                      <c:pt idx="4">
                        <c:v>252.32173499999999</c:v>
                      </c:pt>
                      <c:pt idx="5">
                        <c:v>254.84495235</c:v>
                      </c:pt>
                      <c:pt idx="6">
                        <c:v>247.19960377949999</c:v>
                      </c:pt>
                      <c:pt idx="7">
                        <c:v>247.19960377949999</c:v>
                      </c:pt>
                      <c:pt idx="8">
                        <c:v>247.19960377949999</c:v>
                      </c:pt>
                      <c:pt idx="9">
                        <c:v>242.25561170390998</c:v>
                      </c:pt>
                      <c:pt idx="10">
                        <c:v>249.52328005502727</c:v>
                      </c:pt>
                      <c:pt idx="11">
                        <c:v>249.52328005502727</c:v>
                      </c:pt>
                      <c:pt idx="12">
                        <c:v>249.52328005502727</c:v>
                      </c:pt>
                      <c:pt idx="13">
                        <c:v>249.52328005502727</c:v>
                      </c:pt>
                      <c:pt idx="14">
                        <c:v>239.54234885282617</c:v>
                      </c:pt>
                      <c:pt idx="15">
                        <c:v>246.72861931841095</c:v>
                      </c:pt>
                      <c:pt idx="16">
                        <c:v>254.13047789796329</c:v>
                      </c:pt>
                      <c:pt idx="17">
                        <c:v>256.67178267694294</c:v>
                      </c:pt>
                      <c:pt idx="18">
                        <c:v>264.37193615725124</c:v>
                      </c:pt>
                      <c:pt idx="19">
                        <c:v>261.72821679567875</c:v>
                      </c:pt>
                      <c:pt idx="20">
                        <c:v>256.49365245976514</c:v>
                      </c:pt>
                      <c:pt idx="21">
                        <c:v>251.36377941056983</c:v>
                      </c:pt>
                      <c:pt idx="22">
                        <c:v>253.87741720467554</c:v>
                      </c:pt>
                      <c:pt idx="23">
                        <c:v>261.49373972081582</c:v>
                      </c:pt>
                      <c:pt idx="24">
                        <c:v>258.87880232360766</c:v>
                      </c:pt>
                      <c:pt idx="25">
                        <c:v>264.05637837007981</c:v>
                      </c:pt>
                      <c:pt idx="26">
                        <c:v>274.61863350488301</c:v>
                      </c:pt>
                      <c:pt idx="27">
                        <c:v>277.36481983993184</c:v>
                      </c:pt>
                      <c:pt idx="28">
                        <c:v>291.23306083192847</c:v>
                      </c:pt>
                      <c:pt idx="29">
                        <c:v>282.49606900697063</c:v>
                      </c:pt>
                      <c:pt idx="30">
                        <c:v>279.67110831690093</c:v>
                      </c:pt>
                      <c:pt idx="31">
                        <c:v>271.28097506739391</c:v>
                      </c:pt>
                      <c:pt idx="32">
                        <c:v>279.41940431941572</c:v>
                      </c:pt>
                      <c:pt idx="33">
                        <c:v>271.03682218983323</c:v>
                      </c:pt>
                      <c:pt idx="34">
                        <c:v>276.4575586336299</c:v>
                      </c:pt>
                      <c:pt idx="35">
                        <c:v>273.69298304729358</c:v>
                      </c:pt>
                      <c:pt idx="36">
                        <c:v>281.90377253871242</c:v>
                      </c:pt>
                      <c:pt idx="37">
                        <c:v>290.3608857148738</c:v>
                      </c:pt>
                      <c:pt idx="38">
                        <c:v>287.45727685772505</c:v>
                      </c:pt>
                      <c:pt idx="39">
                        <c:v>290.3318496263023</c:v>
                      </c:pt>
                      <c:pt idx="40">
                        <c:v>299.04180511509139</c:v>
                      </c:pt>
                      <c:pt idx="41">
                        <c:v>299.04180511509139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3"/>
                <c:order val="3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Data!$A$7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Data!$B$7:$AQ$7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</c:numCache>
                  </c:numRef>
                </c:val>
                <c:smooth val="0"/>
              </c15:ser>
            </c15:filteredLineSeries>
            <c15:filteredLineSeries>
              <c15:ser>
                <c:idx val="4"/>
                <c:order val="4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Data!$A$8</c15:sqref>
                        </c15:formulaRef>
                      </c:ext>
                    </c:extLst>
                    <c:strCache>
                      <c:ptCount val="1"/>
                      <c:pt idx="0">
                        <c:v>LOANS ($'m)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Data!$B$8:$AQ$8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5"/>
                <c:order val="5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Data!$A$9</c15:sqref>
                        </c15:formulaRef>
                      </c:ext>
                    </c:extLst>
                    <c:strCache>
                      <c:ptCount val="1"/>
                      <c:pt idx="0">
                        <c:v>Loan 1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Data!$B$9:$AQ$9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 formatCode="General">
                        <c:v>70</c:v>
                      </c:pt>
                      <c:pt idx="1">
                        <c:v>73.5</c:v>
                      </c:pt>
                      <c:pt idx="2">
                        <c:v>69.825000000000003</c:v>
                      </c:pt>
                      <c:pt idx="3">
                        <c:v>71.221500000000006</c:v>
                      </c:pt>
                      <c:pt idx="4">
                        <c:v>75.494790000000009</c:v>
                      </c:pt>
                      <c:pt idx="5">
                        <c:v>75.494790000000009</c:v>
                      </c:pt>
                      <c:pt idx="6">
                        <c:v>77.004685800000004</c:v>
                      </c:pt>
                      <c:pt idx="7">
                        <c:v>74.694545226000002</c:v>
                      </c:pt>
                      <c:pt idx="8">
                        <c:v>72.453708869219994</c:v>
                      </c:pt>
                      <c:pt idx="9">
                        <c:v>72.453708869219994</c:v>
                      </c:pt>
                      <c:pt idx="10">
                        <c:v>72.453708869219994</c:v>
                      </c:pt>
                      <c:pt idx="11">
                        <c:v>73.902783046604398</c:v>
                      </c:pt>
                      <c:pt idx="12">
                        <c:v>71.68569955520627</c:v>
                      </c:pt>
                      <c:pt idx="13">
                        <c:v>75.269984532966589</c:v>
                      </c:pt>
                      <c:pt idx="14">
                        <c:v>73.011884996977585</c:v>
                      </c:pt>
                      <c:pt idx="15">
                        <c:v>73.011884996977585</c:v>
                      </c:pt>
                      <c:pt idx="16">
                        <c:v>73.011884996977585</c:v>
                      </c:pt>
                      <c:pt idx="17">
                        <c:v>75.20224154688691</c:v>
                      </c:pt>
                      <c:pt idx="18">
                        <c:v>72.194151885011436</c:v>
                      </c:pt>
                      <c:pt idx="19">
                        <c:v>74.359976441561784</c:v>
                      </c:pt>
                      <c:pt idx="20">
                        <c:v>75.103576205977404</c:v>
                      </c:pt>
                      <c:pt idx="21">
                        <c:v>75.854611968037176</c:v>
                      </c:pt>
                      <c:pt idx="22">
                        <c:v>76.613158087717551</c:v>
                      </c:pt>
                      <c:pt idx="23">
                        <c:v>77.379289668594723</c:v>
                      </c:pt>
                      <c:pt idx="24">
                        <c:v>79.700668358652564</c:v>
                      </c:pt>
                      <c:pt idx="25">
                        <c:v>82.091688409412143</c:v>
                      </c:pt>
                      <c:pt idx="26">
                        <c:v>79.628937757129776</c:v>
                      </c:pt>
                      <c:pt idx="27">
                        <c:v>83.610384644986269</c:v>
                      </c:pt>
                      <c:pt idx="28">
                        <c:v>82.77428079853641</c:v>
                      </c:pt>
                      <c:pt idx="29">
                        <c:v>85.257509222492502</c:v>
                      </c:pt>
                      <c:pt idx="30">
                        <c:v>92.078109960291911</c:v>
                      </c:pt>
                      <c:pt idx="31">
                        <c:v>92.078109960291911</c:v>
                      </c:pt>
                      <c:pt idx="32">
                        <c:v>92.998891059894831</c:v>
                      </c:pt>
                      <c:pt idx="33">
                        <c:v>92.998891059894831</c:v>
                      </c:pt>
                      <c:pt idx="34">
                        <c:v>96.718846702290634</c:v>
                      </c:pt>
                      <c:pt idx="35">
                        <c:v>96.718846702290634</c:v>
                      </c:pt>
                      <c:pt idx="36">
                        <c:v>96.718846702290634</c:v>
                      </c:pt>
                      <c:pt idx="37">
                        <c:v>101.55478903740517</c:v>
                      </c:pt>
                      <c:pt idx="38">
                        <c:v>104.60143270852733</c:v>
                      </c:pt>
                      <c:pt idx="39">
                        <c:v>104.60143270852733</c:v>
                      </c:pt>
                      <c:pt idx="40">
                        <c:v>108.78549001686842</c:v>
                      </c:pt>
                      <c:pt idx="41">
                        <c:v>112.04905471737447</c:v>
                      </c:pt>
                    </c:numCache>
                  </c:numRef>
                </c:val>
                <c:smooth val="0"/>
              </c15:ser>
            </c15:filteredLineSeries>
            <c15:filteredLineSeries>
              <c15:ser>
                <c:idx val="7"/>
                <c:order val="7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Data!$A$11</c15:sqref>
                        </c15:formulaRef>
                      </c:ext>
                    </c:extLst>
                    <c:strCache>
                      <c:ptCount val="1"/>
                      <c:pt idx="0">
                        <c:v>Loan 3</c:v>
                      </c:pt>
                    </c:strCache>
                  </c:strRef>
                </c:tx>
                <c:spPr>
                  <a:ln w="28575" cap="rnd">
                    <a:solidFill>
                      <a:schemeClr val="accent2">
                        <a:lumMod val="60000"/>
                      </a:schemeClr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Data!$B$3:$AQ$3</c15:sqref>
                        </c15:formulaRef>
                      </c:ext>
                    </c:extLst>
                    <c:numCache>
                      <c:formatCode>m/d/yyyy</c:formatCode>
                      <c:ptCount val="42"/>
                      <c:pt idx="0">
                        <c:v>44926</c:v>
                      </c:pt>
                      <c:pt idx="1">
                        <c:v>44929</c:v>
                      </c:pt>
                      <c:pt idx="2">
                        <c:v>44930</c:v>
                      </c:pt>
                      <c:pt idx="3">
                        <c:v>44931</c:v>
                      </c:pt>
                      <c:pt idx="4">
                        <c:v>44932</c:v>
                      </c:pt>
                      <c:pt idx="5">
                        <c:v>44935</c:v>
                      </c:pt>
                      <c:pt idx="6">
                        <c:v>44936</c:v>
                      </c:pt>
                      <c:pt idx="7">
                        <c:v>44937</c:v>
                      </c:pt>
                      <c:pt idx="8">
                        <c:v>44938</c:v>
                      </c:pt>
                      <c:pt idx="9">
                        <c:v>44939</c:v>
                      </c:pt>
                      <c:pt idx="10">
                        <c:v>44942</c:v>
                      </c:pt>
                      <c:pt idx="11">
                        <c:v>44943</c:v>
                      </c:pt>
                      <c:pt idx="12">
                        <c:v>44944</c:v>
                      </c:pt>
                      <c:pt idx="13">
                        <c:v>44945</c:v>
                      </c:pt>
                      <c:pt idx="14">
                        <c:v>44946</c:v>
                      </c:pt>
                      <c:pt idx="15">
                        <c:v>44949</c:v>
                      </c:pt>
                      <c:pt idx="16">
                        <c:v>44950</c:v>
                      </c:pt>
                      <c:pt idx="17">
                        <c:v>44951</c:v>
                      </c:pt>
                      <c:pt idx="18">
                        <c:v>44952</c:v>
                      </c:pt>
                      <c:pt idx="19">
                        <c:v>44953</c:v>
                      </c:pt>
                      <c:pt idx="20">
                        <c:v>44956</c:v>
                      </c:pt>
                      <c:pt idx="21">
                        <c:v>44957</c:v>
                      </c:pt>
                      <c:pt idx="22">
                        <c:v>44958</c:v>
                      </c:pt>
                      <c:pt idx="23">
                        <c:v>44959</c:v>
                      </c:pt>
                      <c:pt idx="24">
                        <c:v>44960</c:v>
                      </c:pt>
                      <c:pt idx="25">
                        <c:v>44963</c:v>
                      </c:pt>
                      <c:pt idx="26">
                        <c:v>44964</c:v>
                      </c:pt>
                      <c:pt idx="27">
                        <c:v>44965</c:v>
                      </c:pt>
                      <c:pt idx="28">
                        <c:v>44966</c:v>
                      </c:pt>
                      <c:pt idx="29">
                        <c:v>44967</c:v>
                      </c:pt>
                      <c:pt idx="30">
                        <c:v>44970</c:v>
                      </c:pt>
                      <c:pt idx="31">
                        <c:v>44971</c:v>
                      </c:pt>
                      <c:pt idx="32">
                        <c:v>44972</c:v>
                      </c:pt>
                      <c:pt idx="33">
                        <c:v>44973</c:v>
                      </c:pt>
                      <c:pt idx="34">
                        <c:v>44974</c:v>
                      </c:pt>
                      <c:pt idx="35">
                        <c:v>44977</c:v>
                      </c:pt>
                      <c:pt idx="36">
                        <c:v>44978</c:v>
                      </c:pt>
                      <c:pt idx="37">
                        <c:v>44979</c:v>
                      </c:pt>
                      <c:pt idx="38">
                        <c:v>44980</c:v>
                      </c:pt>
                      <c:pt idx="39">
                        <c:v>44981</c:v>
                      </c:pt>
                      <c:pt idx="40">
                        <c:v>44984</c:v>
                      </c:pt>
                      <c:pt idx="41">
                        <c:v>44985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Data!$B$11:$AQ$11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42"/>
                      <c:pt idx="0" formatCode="General">
                        <c:v>10</c:v>
                      </c:pt>
                      <c:pt idx="1">
                        <c:v>10.3</c:v>
                      </c:pt>
                      <c:pt idx="2">
                        <c:v>9.9909999999999997</c:v>
                      </c:pt>
                      <c:pt idx="3">
                        <c:v>9.9909999999999997</c:v>
                      </c:pt>
                      <c:pt idx="4">
                        <c:v>9.8910900000000002</c:v>
                      </c:pt>
                      <c:pt idx="5">
                        <c:v>9.5943573000000004</c:v>
                      </c:pt>
                      <c:pt idx="6">
                        <c:v>9.5943573000000004</c:v>
                      </c:pt>
                      <c:pt idx="7">
                        <c:v>9.8821880190000009</c:v>
                      </c:pt>
                      <c:pt idx="8">
                        <c:v>9.9810098991900009</c:v>
                      </c:pt>
                      <c:pt idx="9">
                        <c:v>9.9810098991900009</c:v>
                      </c:pt>
                      <c:pt idx="10">
                        <c:v>9.9810098991900009</c:v>
                      </c:pt>
                      <c:pt idx="11">
                        <c:v>9.9810098991900009</c:v>
                      </c:pt>
                      <c:pt idx="12">
                        <c:v>10.1806300971738</c:v>
                      </c:pt>
                      <c:pt idx="13">
                        <c:v>9.8752111942585863</c:v>
                      </c:pt>
                      <c:pt idx="14">
                        <c:v>10.072715418143758</c:v>
                      </c:pt>
                      <c:pt idx="15">
                        <c:v>10.173442572325197</c:v>
                      </c:pt>
                      <c:pt idx="16">
                        <c:v>10.478645849494953</c:v>
                      </c:pt>
                      <c:pt idx="17">
                        <c:v>10.793005224979801</c:v>
                      </c:pt>
                      <c:pt idx="18">
                        <c:v>10.793005224979801</c:v>
                      </c:pt>
                      <c:pt idx="19">
                        <c:v>11.008865329479397</c:v>
                      </c:pt>
                      <c:pt idx="20">
                        <c:v>11.559308595953366</c:v>
                      </c:pt>
                      <c:pt idx="21">
                        <c:v>11.559308595953366</c:v>
                      </c:pt>
                      <c:pt idx="22">
                        <c:v>11.096936252115231</c:v>
                      </c:pt>
                      <c:pt idx="23">
                        <c:v>11.98469115228445</c:v>
                      </c:pt>
                      <c:pt idx="24">
                        <c:v>11.98469115228445</c:v>
                      </c:pt>
                      <c:pt idx="25">
                        <c:v>12.344231886852983</c:v>
                      </c:pt>
                      <c:pt idx="26">
                        <c:v>12.344231886852983</c:v>
                      </c:pt>
                      <c:pt idx="27">
                        <c:v>12.714558843458573</c:v>
                      </c:pt>
                      <c:pt idx="28">
                        <c:v>12.333122078154815</c:v>
                      </c:pt>
                      <c:pt idx="29">
                        <c:v>11.963128415810171</c:v>
                      </c:pt>
                      <c:pt idx="30">
                        <c:v>11.963128415810171</c:v>
                      </c:pt>
                      <c:pt idx="31">
                        <c:v>12.680916120758782</c:v>
                      </c:pt>
                      <c:pt idx="32">
                        <c:v>12.680916120758782</c:v>
                      </c:pt>
                      <c:pt idx="33">
                        <c:v>13.188152765589134</c:v>
                      </c:pt>
                      <c:pt idx="34">
                        <c:v>13.188152765589134</c:v>
                      </c:pt>
                      <c:pt idx="35">
                        <c:v>13.188152765589134</c:v>
                      </c:pt>
                      <c:pt idx="36">
                        <c:v>13.056271237933242</c:v>
                      </c:pt>
                      <c:pt idx="37">
                        <c:v>13.056271237933242</c:v>
                      </c:pt>
                      <c:pt idx="38">
                        <c:v>12.664583100795245</c:v>
                      </c:pt>
                      <c:pt idx="39">
                        <c:v>12.917874762811149</c:v>
                      </c:pt>
                      <c:pt idx="40">
                        <c:v>12.530338519926813</c:v>
                      </c:pt>
                      <c:pt idx="41">
                        <c:v>12.78094529032535</c:v>
                      </c:pt>
                    </c:numCache>
                  </c:numRef>
                </c:val>
                <c:smooth val="0"/>
              </c15:ser>
            </c15:filteredLineSeries>
          </c:ext>
        </c:extLst>
      </c:lineChart>
      <c:dateAx>
        <c:axId val="3699151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19816"/>
        <c:crosses val="autoZero"/>
        <c:auto val="1"/>
        <c:lblOffset val="100"/>
        <c:baseTimeUnit val="days"/>
      </c:dateAx>
      <c:valAx>
        <c:axId val="369919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915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Surplus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Data!$A$42:$AW$42</c:f>
              <c:strCache>
                <c:ptCount val="1"/>
                <c:pt idx="0">
                  <c:v>Surplus </c:v>
                </c:pt>
              </c:strCache>
            </c:strRef>
          </c:cat>
          <c:val>
            <c:numRef>
              <c:f>Data!$A$43:$AW$43</c:f>
              <c:numCache>
                <c:formatCode>0.00</c:formatCode>
                <c:ptCount val="49"/>
                <c:pt idx="0" formatCode="General">
                  <c:v>1</c:v>
                </c:pt>
                <c:pt idx="1">
                  <c:v>30</c:v>
                </c:pt>
                <c:pt idx="2">
                  <c:v>27.5</c:v>
                </c:pt>
                <c:pt idx="3">
                  <c:v>31.174999999999997</c:v>
                </c:pt>
                <c:pt idx="4">
                  <c:v>34.828500000000005</c:v>
                </c:pt>
                <c:pt idx="5">
                  <c:v>33.736710000000002</c:v>
                </c:pt>
                <c:pt idx="6">
                  <c:v>31.552080000000004</c:v>
                </c:pt>
                <c:pt idx="7">
                  <c:v>33.253590300000013</c:v>
                </c:pt>
                <c:pt idx="8">
                  <c:v>36.666313635000023</c:v>
                </c:pt>
                <c:pt idx="9">
                  <c:v>37.793541403170025</c:v>
                </c:pt>
                <c:pt idx="10">
                  <c:v>36.691068900446126</c:v>
                </c:pt>
                <c:pt idx="11">
                  <c:v>34.508173345052796</c:v>
                </c:pt>
                <c:pt idx="12">
                  <c:v>29.850242701240205</c:v>
                </c:pt>
                <c:pt idx="13">
                  <c:v>28.954735420202994</c:v>
                </c:pt>
                <c:pt idx="14">
                  <c:v>24.364046092688582</c:v>
                </c:pt>
                <c:pt idx="15">
                  <c:v>21.64044409739482</c:v>
                </c:pt>
                <c:pt idx="16">
                  <c:v>21.64044409739482</c:v>
                </c:pt>
                <c:pt idx="17">
                  <c:v>22.58696738833855</c:v>
                </c:pt>
                <c:pt idx="18">
                  <c:v>20.396610838429226</c:v>
                </c:pt>
                <c:pt idx="19">
                  <c:v>24.360689024157864</c:v>
                </c:pt>
                <c:pt idx="20">
                  <c:v>20.263767649424125</c:v>
                </c:pt>
                <c:pt idx="21">
                  <c:v>22.358880207738082</c:v>
                </c:pt>
                <c:pt idx="22">
                  <c:v>19.658595317403993</c:v>
                </c:pt>
                <c:pt idx="23">
                  <c:v>16.034652979160384</c:v>
                </c:pt>
                <c:pt idx="24">
                  <c:v>10.636130844939316</c:v>
                </c:pt>
                <c:pt idx="25">
                  <c:v>12.715523180558179</c:v>
                </c:pt>
                <c:pt idx="26">
                  <c:v>11.248665045190705</c:v>
                </c:pt>
                <c:pt idx="27">
                  <c:v>13.711415697473072</c:v>
                </c:pt>
                <c:pt idx="28">
                  <c:v>8.7965652750705488</c:v>
                </c:pt>
                <c:pt idx="29">
                  <c:v>9.6326691215204079</c:v>
                </c:pt>
                <c:pt idx="30">
                  <c:v>8.0735101967648859</c:v>
                </c:pt>
                <c:pt idx="31">
                  <c:v>2.186219653158048</c:v>
                </c:pt>
                <c:pt idx="32">
                  <c:v>0.30093306088905081</c:v>
                </c:pt>
                <c:pt idx="33">
                  <c:v>-2.467428899137488</c:v>
                </c:pt>
                <c:pt idx="34">
                  <c:v>-2.467428899137488</c:v>
                </c:pt>
                <c:pt idx="35">
                  <c:v>-4.3767552983181446</c:v>
                </c:pt>
                <c:pt idx="36">
                  <c:v>-1.6064925561989725</c:v>
                </c:pt>
                <c:pt idx="37">
                  <c:v>-3.5087396391208046</c:v>
                </c:pt>
                <c:pt idx="38">
                  <c:v>-11.140985186130436</c:v>
                </c:pt>
                <c:pt idx="39">
                  <c:v>-12.379352780227094</c:v>
                </c:pt>
                <c:pt idx="40">
                  <c:v>-9.6126903823780907</c:v>
                </c:pt>
                <c:pt idx="41">
                  <c:v>-10.947085420934712</c:v>
                </c:pt>
                <c:pt idx="42">
                  <c:v>-19.10257035123746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Data!$A$42:$AW$42</c:f>
              <c:strCache>
                <c:ptCount val="1"/>
                <c:pt idx="0">
                  <c:v>Surplus </c:v>
                </c:pt>
              </c:strCache>
            </c:strRef>
          </c:cat>
          <c:val>
            <c:numRef>
              <c:f>Data!$A$44:$AW$44</c:f>
              <c:numCache>
                <c:formatCode>0.00</c:formatCode>
                <c:ptCount val="49"/>
                <c:pt idx="0" formatCode="General">
                  <c:v>2</c:v>
                </c:pt>
                <c:pt idx="1">
                  <c:v>65</c:v>
                </c:pt>
                <c:pt idx="2">
                  <c:v>65.849999999999994</c:v>
                </c:pt>
                <c:pt idx="3">
                  <c:v>62.132999999999996</c:v>
                </c:pt>
                <c:pt idx="4">
                  <c:v>66.722850000000008</c:v>
                </c:pt>
                <c:pt idx="5">
                  <c:v>64.884105000000005</c:v>
                </c:pt>
                <c:pt idx="6">
                  <c:v>64.534455809999997</c:v>
                </c:pt>
                <c:pt idx="7">
                  <c:v>64.151355420900018</c:v>
                </c:pt>
                <c:pt idx="8">
                  <c:v>61.391245275459006</c:v>
                </c:pt>
                <c:pt idx="9">
                  <c:v>65.483510953204089</c:v>
                </c:pt>
                <c:pt idx="10">
                  <c:v>62.417017607678638</c:v>
                </c:pt>
                <c:pt idx="11">
                  <c:v>59.532225050385023</c:v>
                </c:pt>
                <c:pt idx="12">
                  <c:v>57.372852755569795</c:v>
                </c:pt>
                <c:pt idx="13">
                  <c:v>53.899681442079768</c:v>
                </c:pt>
                <c:pt idx="14">
                  <c:v>53.405683056845817</c:v>
                </c:pt>
                <c:pt idx="15">
                  <c:v>53.470520168307729</c:v>
                </c:pt>
                <c:pt idx="16">
                  <c:v>55.618452144204412</c:v>
                </c:pt>
                <c:pt idx="17">
                  <c:v>51.729635963643076</c:v>
                </c:pt>
                <c:pt idx="18">
                  <c:v>53.862520225479429</c:v>
                </c:pt>
                <c:pt idx="19">
                  <c:v>54.411665996761172</c:v>
                </c:pt>
                <c:pt idx="20">
                  <c:v>52.780240709655708</c:v>
                </c:pt>
                <c:pt idx="21">
                  <c:v>54.363647930945376</c:v>
                </c:pt>
                <c:pt idx="22">
                  <c:v>56.038411575066341</c:v>
                </c:pt>
                <c:pt idx="23">
                  <c:v>54.357259227814346</c:v>
                </c:pt>
                <c:pt idx="24">
                  <c:v>51.640320034611413</c:v>
                </c:pt>
                <c:pt idx="25">
                  <c:v>50.048557632060493</c:v>
                </c:pt>
                <c:pt idx="26">
                  <c:v>52.093070758135731</c:v>
                </c:pt>
                <c:pt idx="27">
                  <c:v>51.018222525498679</c:v>
                </c:pt>
                <c:pt idx="28">
                  <c:v>51.018222525498679</c:v>
                </c:pt>
                <c:pt idx="29">
                  <c:v>52.038586976008652</c:v>
                </c:pt>
                <c:pt idx="30">
                  <c:v>47.652449988944333</c:v>
                </c:pt>
                <c:pt idx="31">
                  <c:v>44.194675230536653</c:v>
                </c:pt>
                <c:pt idx="32">
                  <c:v>41.036214351664476</c:v>
                </c:pt>
                <c:pt idx="33">
                  <c:v>41.856938638697763</c:v>
                </c:pt>
                <c:pt idx="34">
                  <c:v>39.355048456606703</c:v>
                </c:pt>
                <c:pt idx="35">
                  <c:v>34.420167645803403</c:v>
                </c:pt>
                <c:pt idx="36">
                  <c:v>39.450026131928183</c:v>
                </c:pt>
                <c:pt idx="37">
                  <c:v>35.572690278880032</c:v>
                </c:pt>
                <c:pt idx="38">
                  <c:v>38.694858989361961</c:v>
                </c:pt>
                <c:pt idx="39">
                  <c:v>38.009862988656792</c:v>
                </c:pt>
                <c:pt idx="40">
                  <c:v>35.17412784674697</c:v>
                </c:pt>
                <c:pt idx="41">
                  <c:v>33.771880869492676</c:v>
                </c:pt>
                <c:pt idx="42">
                  <c:v>32.421005634712969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Data!$A$42:$AW$42</c:f>
              <c:strCache>
                <c:ptCount val="1"/>
                <c:pt idx="0">
                  <c:v>Surplus </c:v>
                </c:pt>
              </c:strCache>
            </c:strRef>
          </c:cat>
          <c:val>
            <c:numRef>
              <c:f>Data!$A$45:$AW$45</c:f>
              <c:numCache>
                <c:formatCode>0.00</c:formatCode>
                <c:ptCount val="49"/>
                <c:pt idx="0" formatCode="General">
                  <c:v>3</c:v>
                </c:pt>
                <c:pt idx="1">
                  <c:v>240</c:v>
                </c:pt>
                <c:pt idx="2">
                  <c:v>242.2</c:v>
                </c:pt>
                <c:pt idx="3">
                  <c:v>234.93399999999997</c:v>
                </c:pt>
                <c:pt idx="4">
                  <c:v>237.38324999999998</c:v>
                </c:pt>
                <c:pt idx="5">
                  <c:v>242.430645</c:v>
                </c:pt>
                <c:pt idx="6">
                  <c:v>245.25059504999999</c:v>
                </c:pt>
                <c:pt idx="7">
                  <c:v>237.60524647949998</c:v>
                </c:pt>
                <c:pt idx="8">
                  <c:v>237.31741576049998</c:v>
                </c:pt>
                <c:pt idx="9">
                  <c:v>237.21859388030998</c:v>
                </c:pt>
                <c:pt idx="10">
                  <c:v>232.27460180471996</c:v>
                </c:pt>
                <c:pt idx="11">
                  <c:v>239.54227015583726</c:v>
                </c:pt>
                <c:pt idx="12">
                  <c:v>239.54227015583726</c:v>
                </c:pt>
                <c:pt idx="13">
                  <c:v>239.34264995785347</c:v>
                </c:pt>
                <c:pt idx="14">
                  <c:v>239.64806886076869</c:v>
                </c:pt>
                <c:pt idx="15">
                  <c:v>229.46963343468241</c:v>
                </c:pt>
                <c:pt idx="16">
                  <c:v>236.55517674608575</c:v>
                </c:pt>
                <c:pt idx="17">
                  <c:v>243.65183204846835</c:v>
                </c:pt>
                <c:pt idx="18">
                  <c:v>245.87877745196315</c:v>
                </c:pt>
                <c:pt idx="19">
                  <c:v>253.57893093227145</c:v>
                </c:pt>
                <c:pt idx="20">
                  <c:v>250.71935146619936</c:v>
                </c:pt>
                <c:pt idx="21">
                  <c:v>244.93434386381179</c:v>
                </c:pt>
                <c:pt idx="22">
                  <c:v>239.80447081461648</c:v>
                </c:pt>
                <c:pt idx="23">
                  <c:v>242.78048095256031</c:v>
                </c:pt>
                <c:pt idx="24">
                  <c:v>249.50904856853137</c:v>
                </c:pt>
                <c:pt idx="25">
                  <c:v>246.8941111713232</c:v>
                </c:pt>
                <c:pt idx="26">
                  <c:v>251.71214648322683</c:v>
                </c:pt>
                <c:pt idx="27">
                  <c:v>262.27440161803003</c:v>
                </c:pt>
                <c:pt idx="28">
                  <c:v>264.65026099647326</c:v>
                </c:pt>
                <c:pt idx="29">
                  <c:v>278.89993875377365</c:v>
                </c:pt>
                <c:pt idx="30">
                  <c:v>270.53294059116047</c:v>
                </c:pt>
                <c:pt idx="31">
                  <c:v>267.70797990109077</c:v>
                </c:pt>
                <c:pt idx="32">
                  <c:v>258.6000589466351</c:v>
                </c:pt>
                <c:pt idx="33">
                  <c:v>266.73848819865691</c:v>
                </c:pt>
                <c:pt idx="34">
                  <c:v>257.84866942424412</c:v>
                </c:pt>
                <c:pt idx="35">
                  <c:v>263.26940586804079</c:v>
                </c:pt>
                <c:pt idx="36">
                  <c:v>260.50483028170447</c:v>
                </c:pt>
                <c:pt idx="37">
                  <c:v>268.84750130077919</c:v>
                </c:pt>
                <c:pt idx="38">
                  <c:v>277.30461447694057</c:v>
                </c:pt>
                <c:pt idx="39">
                  <c:v>274.79269375692979</c:v>
                </c:pt>
                <c:pt idx="40">
                  <c:v>277.41397486349115</c:v>
                </c:pt>
                <c:pt idx="41">
                  <c:v>286.51146659516456</c:v>
                </c:pt>
                <c:pt idx="42">
                  <c:v>286.26085982476604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4827392"/>
        <c:axId val="304828960"/>
      </c:lineChart>
      <c:catAx>
        <c:axId val="304827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828960"/>
        <c:crosses val="autoZero"/>
        <c:auto val="1"/>
        <c:lblAlgn val="ctr"/>
        <c:lblOffset val="100"/>
        <c:noMultiLvlLbl val="0"/>
      </c:catAx>
      <c:valAx>
        <c:axId val="30482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4827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N"/>
              <a:t>Stressed Surplus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Data!$A$47:$AW$47</c:f>
              <c:strCache>
                <c:ptCount val="1"/>
                <c:pt idx="0">
                  <c:v>Stressed Surplus</c:v>
                </c:pt>
              </c:strCache>
            </c:strRef>
          </c:cat>
          <c:val>
            <c:numRef>
              <c:f>Data!$A$48:$AW$48</c:f>
              <c:numCache>
                <c:formatCode>General</c:formatCode>
                <c:ptCount val="49"/>
                <c:pt idx="0">
                  <c:v>1</c:v>
                </c:pt>
                <c:pt idx="1">
                  <c:v>13</c:v>
                </c:pt>
                <c:pt idx="2">
                  <c:v>10.049999999999997</c:v>
                </c:pt>
                <c:pt idx="3">
                  <c:v>14.092500000000001</c:v>
                </c:pt>
                <c:pt idx="4">
                  <c:v>17.101349999999996</c:v>
                </c:pt>
                <c:pt idx="5">
                  <c:v>15.264081000000004</c:v>
                </c:pt>
                <c:pt idx="6">
                  <c:v>13.297914000000006</c:v>
                </c:pt>
                <c:pt idx="7">
                  <c:v>14.527294110000014</c:v>
                </c:pt>
                <c:pt idx="8">
                  <c:v>18.060773226300014</c:v>
                </c:pt>
                <c:pt idx="9">
                  <c:v>19.523445489009021</c:v>
                </c:pt>
                <c:pt idx="10">
                  <c:v>18.531220236557516</c:v>
                </c:pt>
                <c:pt idx="11">
                  <c:v>16.566614236703515</c:v>
                </c:pt>
                <c:pt idx="12">
                  <c:v>12.084661821795308</c:v>
                </c:pt>
                <c:pt idx="13">
                  <c:v>11.722121967141433</c:v>
                </c:pt>
                <c:pt idx="14">
                  <c:v>6.8736445768263934</c:v>
                </c:pt>
                <c:pt idx="15">
                  <c:v>4.8740226882598279</c:v>
                </c:pt>
                <c:pt idx="16">
                  <c:v>4.8740226882598279</c:v>
                </c:pt>
                <c:pt idx="17">
                  <c:v>5.7258936501091853</c:v>
                </c:pt>
                <c:pt idx="18">
                  <c:v>3.3165014452089281</c:v>
                </c:pt>
                <c:pt idx="19">
                  <c:v>7.4857897447397903</c:v>
                </c:pt>
                <c:pt idx="20">
                  <c:v>3.3653955961693498</c:v>
                </c:pt>
                <c:pt idx="21">
                  <c:v>5.1022769457687929</c:v>
                </c:pt>
                <c:pt idx="22">
                  <c:v>2.5218133920561598</c:v>
                </c:pt>
                <c:pt idx="23">
                  <c:v>-0.89144393629916863</c:v>
                </c:pt>
                <c:pt idx="24">
                  <c:v>-5.9033401732735769</c:v>
                </c:pt>
                <c:pt idx="25">
                  <c:v>-4.4961628092281671</c:v>
                </c:pt>
                <c:pt idx="26">
                  <c:v>-6.2945391412107909</c:v>
                </c:pt>
                <c:pt idx="27">
                  <c:v>-3.585513423700192</c:v>
                </c:pt>
                <c:pt idx="28">
                  <c:v>-8.8051681814337712</c:v>
                </c:pt>
                <c:pt idx="29">
                  <c:v>-7.8854539503389276</c:v>
                </c:pt>
                <c:pt idx="30">
                  <c:v>-9.7853426674101058</c:v>
                </c:pt>
                <c:pt idx="31">
                  <c:v>-16.448024304216148</c:v>
                </c:pt>
                <c:pt idx="32">
                  <c:v>-18.144782237258241</c:v>
                </c:pt>
                <c:pt idx="33">
                  <c:v>-20.820464221202712</c:v>
                </c:pt>
                <c:pt idx="34">
                  <c:v>-20.820464221202712</c:v>
                </c:pt>
                <c:pt idx="35">
                  <c:v>-23.282849108944461</c:v>
                </c:pt>
                <c:pt idx="36">
                  <c:v>-20.789612641037209</c:v>
                </c:pt>
                <c:pt idx="37">
                  <c:v>-22.501635015666864</c:v>
                </c:pt>
                <c:pt idx="38">
                  <c:v>-30.337844474998434</c:v>
                </c:pt>
                <c:pt idx="39">
                  <c:v>-32.061704043909856</c:v>
                </c:pt>
                <c:pt idx="40">
                  <c:v>-29.571707885845754</c:v>
                </c:pt>
                <c:pt idx="41">
                  <c:v>-31.609474882214926</c:v>
                </c:pt>
                <c:pt idx="42">
                  <c:v>-39.602124259588621</c:v>
                </c:pt>
              </c:numCache>
            </c:numRef>
          </c:val>
          <c:smooth val="0"/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Data!$A$47:$AW$47</c:f>
              <c:strCache>
                <c:ptCount val="1"/>
                <c:pt idx="0">
                  <c:v>Stressed Surplus</c:v>
                </c:pt>
              </c:strCache>
            </c:strRef>
          </c:cat>
          <c:val>
            <c:numRef>
              <c:f>Data!$A$49:$AW$49</c:f>
              <c:numCache>
                <c:formatCode>General</c:formatCode>
                <c:ptCount val="49"/>
                <c:pt idx="0">
                  <c:v>2</c:v>
                </c:pt>
                <c:pt idx="1">
                  <c:v>48.499999999999993</c:v>
                </c:pt>
                <c:pt idx="2">
                  <c:v>49.664999999999999</c:v>
                </c:pt>
                <c:pt idx="3">
                  <c:v>46.031700000000001</c:v>
                </c:pt>
                <c:pt idx="4">
                  <c:v>49.964805000000005</c:v>
                </c:pt>
                <c:pt idx="5">
                  <c:v>48.410792100000009</c:v>
                </c:pt>
                <c:pt idx="6">
                  <c:v>47.796560757000002</c:v>
                </c:pt>
                <c:pt idx="7">
                  <c:v>47.143236922650004</c:v>
                </c:pt>
                <c:pt idx="8">
                  <c:v>44.341348303068308</c:v>
                </c:pt>
                <c:pt idx="9">
                  <c:v>47.915279688590431</c:v>
                </c:pt>
                <c:pt idx="10">
                  <c:v>45.265634479310449</c:v>
                </c:pt>
                <c:pt idx="11">
                  <c:v>42.560224364070194</c:v>
                </c:pt>
                <c:pt idx="12">
                  <c:v>39.955662607859907</c:v>
                </c:pt>
                <c:pt idx="13">
                  <c:v>36.82980842571888</c:v>
                </c:pt>
                <c:pt idx="14">
                  <c:v>36.735607025172925</c:v>
                </c:pt>
                <c:pt idx="15">
                  <c:v>37.247140734528173</c:v>
                </c:pt>
                <c:pt idx="16">
                  <c:v>38.962752964496218</c:v>
                </c:pt>
                <c:pt idx="17">
                  <c:v>35.573756941643886</c:v>
                </c:pt>
                <c:pt idx="18">
                  <c:v>37.493352777296614</c:v>
                </c:pt>
                <c:pt idx="19">
                  <c:v>38.097413125706531</c:v>
                </c:pt>
                <c:pt idx="20">
                  <c:v>36.520399504597826</c:v>
                </c:pt>
                <c:pt idx="21">
                  <c:v>37.616011489735747</c:v>
                </c:pt>
                <c:pt idx="22">
                  <c:v>39.236411485925778</c:v>
                </c:pt>
                <c:pt idx="23">
                  <c:v>38.059319141347999</c:v>
                </c:pt>
                <c:pt idx="24">
                  <c:v>35.722696009102208</c:v>
                </c:pt>
                <c:pt idx="25">
                  <c:v>34.182573926585903</c:v>
                </c:pt>
                <c:pt idx="26">
                  <c:v>35.80541318120823</c:v>
                </c:pt>
                <c:pt idx="27">
                  <c:v>34.838049771834896</c:v>
                </c:pt>
                <c:pt idx="28">
                  <c:v>34.838049771834896</c:v>
                </c:pt>
                <c:pt idx="29">
                  <c:v>35.534810767271594</c:v>
                </c:pt>
                <c:pt idx="30">
                  <c:v>31.361289128690977</c:v>
                </c:pt>
                <c:pt idx="31">
                  <c:v>27.557736894442527</c:v>
                </c:pt>
                <c:pt idx="32">
                  <c:v>24.715122103457574</c:v>
                </c:pt>
                <c:pt idx="33">
                  <c:v>25.20942454552673</c:v>
                </c:pt>
                <c:pt idx="34">
                  <c:v>23.082341583937776</c:v>
                </c:pt>
                <c:pt idx="35">
                  <c:v>17.653972692054154</c:v>
                </c:pt>
                <c:pt idx="36">
                  <c:v>22.580570675241518</c:v>
                </c:pt>
                <c:pt idx="37">
                  <c:v>18.315501236888551</c:v>
                </c:pt>
                <c:pt idx="38">
                  <c:v>21.125453076322287</c:v>
                </c:pt>
                <c:pt idx="39">
                  <c:v>20.371957475546608</c:v>
                </c:pt>
                <c:pt idx="40">
                  <c:v>17.681426655685314</c:v>
                </c:pt>
                <c:pt idx="41">
                  <c:v>16.559157260220331</c:v>
                </c:pt>
                <c:pt idx="42">
                  <c:v>15.896790969811505</c:v>
                </c:pt>
              </c:numCache>
            </c:numRef>
          </c:val>
          <c:smooth val="0"/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Data!$A$47:$AW$47</c:f>
              <c:strCache>
                <c:ptCount val="1"/>
                <c:pt idx="0">
                  <c:v>Stressed Surplus</c:v>
                </c:pt>
              </c:strCache>
            </c:strRef>
          </c:cat>
          <c:val>
            <c:numRef>
              <c:f>Data!$A$50:$AW$50</c:f>
              <c:numCache>
                <c:formatCode>General</c:formatCode>
                <c:ptCount val="49"/>
                <c:pt idx="0">
                  <c:v>3</c:v>
                </c:pt>
                <c:pt idx="1">
                  <c:v>214</c:v>
                </c:pt>
                <c:pt idx="2">
                  <c:v>215.92</c:v>
                </c:pt>
                <c:pt idx="3">
                  <c:v>209.44239999999996</c:v>
                </c:pt>
                <c:pt idx="4">
                  <c:v>211.64672499999998</c:v>
                </c:pt>
                <c:pt idx="5">
                  <c:v>216.2093625</c:v>
                </c:pt>
                <c:pt idx="6">
                  <c:v>218.80666408499999</c:v>
                </c:pt>
                <c:pt idx="7">
                  <c:v>211.92585037154998</c:v>
                </c:pt>
                <c:pt idx="8">
                  <c:v>211.60923658064999</c:v>
                </c:pt>
                <c:pt idx="9">
                  <c:v>211.500532512441</c:v>
                </c:pt>
                <c:pt idx="10">
                  <c:v>207.05093964440999</c:v>
                </c:pt>
                <c:pt idx="11">
                  <c:v>213.59184116041556</c:v>
                </c:pt>
                <c:pt idx="12">
                  <c:v>213.59184116041556</c:v>
                </c:pt>
                <c:pt idx="13">
                  <c:v>213.37225894263338</c:v>
                </c:pt>
                <c:pt idx="14">
                  <c:v>213.70821973584012</c:v>
                </c:pt>
                <c:pt idx="15">
                  <c:v>204.50812700758541</c:v>
                </c:pt>
                <c:pt idx="16">
                  <c:v>210.86497055701216</c:v>
                </c:pt>
                <c:pt idx="17">
                  <c:v>217.1909196737225</c:v>
                </c:pt>
                <c:pt idx="18">
                  <c:v>219.13229866177088</c:v>
                </c:pt>
                <c:pt idx="19">
                  <c:v>226.06243679404835</c:v>
                </c:pt>
                <c:pt idx="20">
                  <c:v>223.44564325368353</c:v>
                </c:pt>
                <c:pt idx="21">
                  <c:v>218.12904775823995</c:v>
                </c:pt>
                <c:pt idx="22">
                  <c:v>213.51216201396414</c:v>
                </c:pt>
                <c:pt idx="23">
                  <c:v>216.28304560688125</c:v>
                </c:pt>
                <c:pt idx="24">
                  <c:v>222.16120548122134</c:v>
                </c:pt>
                <c:pt idx="25">
                  <c:v>219.80776182373398</c:v>
                </c:pt>
                <c:pt idx="26">
                  <c:v>224.07208545753355</c:v>
                </c:pt>
                <c:pt idx="27">
                  <c:v>233.57811507885643</c:v>
                </c:pt>
                <c:pt idx="28">
                  <c:v>235.64232312813425</c:v>
                </c:pt>
                <c:pt idx="29">
                  <c:v>248.54332046276531</c:v>
                </c:pt>
                <c:pt idx="30">
                  <c:v>241.08702084888239</c:v>
                </c:pt>
                <c:pt idx="31">
                  <c:v>238.54455622781964</c:v>
                </c:pt>
                <c:pt idx="32">
                  <c:v>230.20386982781986</c:v>
                </c:pt>
                <c:pt idx="33">
                  <c:v>237.52845615463949</c:v>
                </c:pt>
                <c:pt idx="34">
                  <c:v>229.42617192870185</c:v>
                </c:pt>
                <c:pt idx="35">
                  <c:v>234.30483472811886</c:v>
                </c:pt>
                <c:pt idx="36">
                  <c:v>231.81671670041618</c:v>
                </c:pt>
                <c:pt idx="37">
                  <c:v>239.35149692311461</c:v>
                </c:pt>
                <c:pt idx="38">
                  <c:v>246.96289878165987</c:v>
                </c:pt>
                <c:pt idx="39">
                  <c:v>244.78050776107776</c:v>
                </c:pt>
                <c:pt idx="40">
                  <c:v>247.0890024245798</c:v>
                </c:pt>
                <c:pt idx="41">
                  <c:v>255.35425223166277</c:v>
                </c:pt>
                <c:pt idx="42">
                  <c:v>255.07858478422438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9754832"/>
        <c:axId val="369756400"/>
      </c:lineChart>
      <c:catAx>
        <c:axId val="36975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56400"/>
        <c:crosses val="autoZero"/>
        <c:auto val="1"/>
        <c:lblAlgn val="ctr"/>
        <c:lblOffset val="100"/>
        <c:noMultiLvlLbl val="0"/>
      </c:catAx>
      <c:valAx>
        <c:axId val="36975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975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752475</xdr:colOff>
      <xdr:row>53</xdr:row>
      <xdr:rowOff>171450</xdr:rowOff>
    </xdr:from>
    <xdr:to>
      <xdr:col>11</xdr:col>
      <xdr:colOff>657225</xdr:colOff>
      <xdr:row>68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666750</xdr:colOff>
      <xdr:row>54</xdr:row>
      <xdr:rowOff>19050</xdr:rowOff>
    </xdr:from>
    <xdr:to>
      <xdr:col>6</xdr:col>
      <xdr:colOff>447675</xdr:colOff>
      <xdr:row>68</xdr:row>
      <xdr:rowOff>95250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31</xdr:col>
      <xdr:colOff>171450</xdr:colOff>
      <xdr:row>74</xdr:row>
      <xdr:rowOff>19050</xdr:rowOff>
    </xdr:from>
    <xdr:to>
      <xdr:col>35</xdr:col>
      <xdr:colOff>923925</xdr:colOff>
      <xdr:row>88</xdr:row>
      <xdr:rowOff>95250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238125</xdr:colOff>
      <xdr:row>69</xdr:row>
      <xdr:rowOff>161925</xdr:rowOff>
    </xdr:from>
    <xdr:to>
      <xdr:col>30</xdr:col>
      <xdr:colOff>847725</xdr:colOff>
      <xdr:row>84</xdr:row>
      <xdr:rowOff>47625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36</xdr:col>
      <xdr:colOff>876300</xdr:colOff>
      <xdr:row>72</xdr:row>
      <xdr:rowOff>171450</xdr:rowOff>
    </xdr:from>
    <xdr:to>
      <xdr:col>41</xdr:col>
      <xdr:colOff>552450</xdr:colOff>
      <xdr:row>87</xdr:row>
      <xdr:rowOff>57150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76200</xdr:colOff>
      <xdr:row>53</xdr:row>
      <xdr:rowOff>171450</xdr:rowOff>
    </xdr:from>
    <xdr:to>
      <xdr:col>16</xdr:col>
      <xdr:colOff>885825</xdr:colOff>
      <xdr:row>68</xdr:row>
      <xdr:rowOff>57150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42862</xdr:colOff>
      <xdr:row>53</xdr:row>
      <xdr:rowOff>171450</xdr:rowOff>
    </xdr:from>
    <xdr:to>
      <xdr:col>21</xdr:col>
      <xdr:colOff>766762</xdr:colOff>
      <xdr:row>68</xdr:row>
      <xdr:rowOff>57150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W50"/>
  <sheetViews>
    <sheetView tabSelected="1" topLeftCell="G35" zoomScaleNormal="100" workbookViewId="0">
      <selection activeCell="R74" sqref="R74"/>
    </sheetView>
  </sheetViews>
  <sheetFormatPr defaultRowHeight="15" x14ac:dyDescent="0.25"/>
  <cols>
    <col min="1" max="1" width="29" bestFit="1" customWidth="1"/>
    <col min="2" max="2" width="14.140625" customWidth="1"/>
    <col min="3" max="7" width="14.42578125" bestFit="1" customWidth="1"/>
    <col min="8" max="8" width="14" bestFit="1" customWidth="1"/>
    <col min="9" max="9" width="13.5703125" bestFit="1" customWidth="1"/>
    <col min="10" max="15" width="14" bestFit="1" customWidth="1"/>
    <col min="16" max="16" width="14.42578125" bestFit="1" customWidth="1"/>
    <col min="17" max="17" width="14" bestFit="1" customWidth="1"/>
    <col min="18" max="22" width="14.42578125" bestFit="1" customWidth="1"/>
    <col min="23" max="23" width="14" bestFit="1" customWidth="1"/>
    <col min="24" max="24" width="14.42578125" bestFit="1" customWidth="1"/>
    <col min="25" max="30" width="14.85546875" bestFit="1" customWidth="1"/>
    <col min="31" max="31" width="14.42578125" bestFit="1" customWidth="1"/>
    <col min="32" max="32" width="14" bestFit="1" customWidth="1"/>
    <col min="33" max="38" width="14.42578125" bestFit="1" customWidth="1"/>
    <col min="39" max="43" width="14.85546875" bestFit="1" customWidth="1"/>
    <col min="44" max="44" width="12.42578125" bestFit="1" customWidth="1"/>
    <col min="45" max="45" width="10.7109375" bestFit="1" customWidth="1"/>
    <col min="49" max="49" width="10.7109375" bestFit="1" customWidth="1"/>
  </cols>
  <sheetData>
    <row r="3" spans="1:49" x14ac:dyDescent="0.25">
      <c r="A3" s="2" t="s">
        <v>12</v>
      </c>
      <c r="B3" s="5">
        <v>44926</v>
      </c>
      <c r="C3" s="5">
        <v>44929</v>
      </c>
      <c r="D3" s="5">
        <v>44930</v>
      </c>
      <c r="E3" s="5">
        <v>44931</v>
      </c>
      <c r="F3" s="5">
        <v>44932</v>
      </c>
      <c r="G3" s="5">
        <v>44935</v>
      </c>
      <c r="H3" s="5">
        <v>44936</v>
      </c>
      <c r="I3" s="5">
        <v>44937</v>
      </c>
      <c r="J3" s="5">
        <v>44938</v>
      </c>
      <c r="K3" s="5">
        <v>44939</v>
      </c>
      <c r="L3" s="5">
        <v>44942</v>
      </c>
      <c r="M3" s="5">
        <v>44943</v>
      </c>
      <c r="N3" s="5">
        <v>44944</v>
      </c>
      <c r="O3" s="5">
        <v>44945</v>
      </c>
      <c r="P3" s="5">
        <v>44946</v>
      </c>
      <c r="Q3" s="5">
        <v>44949</v>
      </c>
      <c r="R3" s="5">
        <v>44950</v>
      </c>
      <c r="S3" s="5">
        <v>44951</v>
      </c>
      <c r="T3" s="5">
        <v>44952</v>
      </c>
      <c r="U3" s="5">
        <v>44953</v>
      </c>
      <c r="V3" s="5">
        <v>44956</v>
      </c>
      <c r="W3" s="5">
        <v>44957</v>
      </c>
      <c r="X3" s="5">
        <v>44958</v>
      </c>
      <c r="Y3" s="5">
        <v>44959</v>
      </c>
      <c r="Z3" s="5">
        <v>44960</v>
      </c>
      <c r="AA3" s="5">
        <v>44963</v>
      </c>
      <c r="AB3" s="5">
        <v>44964</v>
      </c>
      <c r="AC3" s="5">
        <v>44965</v>
      </c>
      <c r="AD3" s="5">
        <v>44966</v>
      </c>
      <c r="AE3" s="5">
        <v>44967</v>
      </c>
      <c r="AF3" s="5">
        <v>44970</v>
      </c>
      <c r="AG3" s="5">
        <v>44971</v>
      </c>
      <c r="AH3" s="5">
        <v>44972</v>
      </c>
      <c r="AI3" s="5">
        <v>44973</v>
      </c>
      <c r="AJ3" s="5">
        <v>44974</v>
      </c>
      <c r="AK3" s="5">
        <v>44977</v>
      </c>
      <c r="AL3" s="5">
        <v>44978</v>
      </c>
      <c r="AM3" s="5">
        <v>44979</v>
      </c>
      <c r="AN3" s="5">
        <v>44980</v>
      </c>
      <c r="AO3" s="5">
        <v>44981</v>
      </c>
      <c r="AP3" s="5">
        <v>44984</v>
      </c>
      <c r="AQ3" s="5">
        <v>44985</v>
      </c>
      <c r="AR3" s="1"/>
      <c r="AS3" s="1"/>
      <c r="AT3" s="1"/>
      <c r="AU3" s="1"/>
      <c r="AV3" s="1"/>
      <c r="AW3" s="1"/>
    </row>
    <row r="4" spans="1:49" x14ac:dyDescent="0.25">
      <c r="A4" t="s">
        <v>5</v>
      </c>
      <c r="B4" s="3">
        <v>100</v>
      </c>
      <c r="C4" s="3">
        <v>101</v>
      </c>
      <c r="D4" s="3">
        <v>101</v>
      </c>
      <c r="E4" s="3">
        <v>106.05000000000001</v>
      </c>
      <c r="F4" s="3">
        <v>109.23150000000001</v>
      </c>
      <c r="G4" s="3">
        <v>107.04687000000001</v>
      </c>
      <c r="H4" s="3">
        <v>110.25827610000002</v>
      </c>
      <c r="I4" s="3">
        <v>111.36085886100003</v>
      </c>
      <c r="J4" s="3">
        <v>110.24725027239002</v>
      </c>
      <c r="K4" s="3">
        <v>109.14477776966612</v>
      </c>
      <c r="L4" s="3">
        <v>106.96188221427279</v>
      </c>
      <c r="M4" s="3">
        <v>103.7530257478446</v>
      </c>
      <c r="N4" s="3">
        <v>100.64043497540926</v>
      </c>
      <c r="O4" s="3">
        <v>99.634030625655171</v>
      </c>
      <c r="P4" s="3">
        <v>94.652329094372405</v>
      </c>
      <c r="Q4" s="3">
        <v>94.652329094372405</v>
      </c>
      <c r="R4" s="3">
        <v>95.598852385316135</v>
      </c>
      <c r="S4" s="3">
        <v>95.598852385316135</v>
      </c>
      <c r="T4" s="3">
        <v>96.5548409091693</v>
      </c>
      <c r="U4" s="3">
        <v>94.623744090985909</v>
      </c>
      <c r="V4" s="3">
        <v>97.462456413715486</v>
      </c>
      <c r="W4" s="3">
        <v>95.513207285441169</v>
      </c>
      <c r="X4" s="3">
        <v>92.647811066877935</v>
      </c>
      <c r="Y4" s="3">
        <v>88.015420513534039</v>
      </c>
      <c r="Z4" s="3">
        <v>92.416191539210743</v>
      </c>
      <c r="AA4" s="3">
        <v>93.340353454602848</v>
      </c>
      <c r="AB4" s="3">
        <v>93.340353454602848</v>
      </c>
      <c r="AC4" s="3">
        <v>92.406949920056817</v>
      </c>
      <c r="AD4" s="3">
        <v>92.406949920056817</v>
      </c>
      <c r="AE4" s="3">
        <v>93.331019419257387</v>
      </c>
      <c r="AF4" s="3">
        <v>94.264329613449959</v>
      </c>
      <c r="AG4" s="3">
        <v>92.379043021180962</v>
      </c>
      <c r="AH4" s="3">
        <v>90.531462160757343</v>
      </c>
      <c r="AI4" s="3">
        <v>90.531462160757343</v>
      </c>
      <c r="AJ4" s="3">
        <v>92.342091403972489</v>
      </c>
      <c r="AK4" s="3">
        <v>95.112354146091661</v>
      </c>
      <c r="AL4" s="3">
        <v>93.210107063169829</v>
      </c>
      <c r="AM4" s="3">
        <v>90.413803851274736</v>
      </c>
      <c r="AN4" s="3">
        <v>92.222079928300232</v>
      </c>
      <c r="AO4" s="3">
        <v>94.988742326149236</v>
      </c>
      <c r="AP4" s="3">
        <v>97.83840459593371</v>
      </c>
      <c r="AQ4" s="3">
        <v>92.946484366137014</v>
      </c>
    </row>
    <row r="5" spans="1:49" x14ac:dyDescent="0.25">
      <c r="A5" t="s">
        <v>6</v>
      </c>
      <c r="B5" s="3">
        <v>115</v>
      </c>
      <c r="C5" s="3">
        <v>113.85</v>
      </c>
      <c r="D5" s="3">
        <v>111.57299999999999</v>
      </c>
      <c r="E5" s="3">
        <v>117.15165</v>
      </c>
      <c r="F5" s="3">
        <v>114.808617</v>
      </c>
      <c r="G5" s="3">
        <v>115.95670317</v>
      </c>
      <c r="H5" s="3">
        <v>117.1162702017</v>
      </c>
      <c r="I5" s="3">
        <v>115.945107499683</v>
      </c>
      <c r="J5" s="3">
        <v>120.58291179967033</v>
      </c>
      <c r="K5" s="3">
        <v>116.96542444568021</v>
      </c>
      <c r="L5" s="3">
        <v>114.62611595676661</v>
      </c>
      <c r="M5" s="3">
        <v>115.77237711633428</v>
      </c>
      <c r="N5" s="3">
        <v>112.29920580284426</v>
      </c>
      <c r="O5" s="3">
        <v>110.05322168678737</v>
      </c>
      <c r="P5" s="3">
        <v>107.85215725305162</v>
      </c>
      <c r="Q5" s="3">
        <v>111.08772197064317</v>
      </c>
      <c r="R5" s="3">
        <v>106.64421309181745</v>
      </c>
      <c r="S5" s="3">
        <v>108.7770973536538</v>
      </c>
      <c r="T5" s="3">
        <v>108.7770973536538</v>
      </c>
      <c r="U5" s="3">
        <v>107.68932638011727</v>
      </c>
      <c r="V5" s="3">
        <v>110.92000617152078</v>
      </c>
      <c r="W5" s="3">
        <v>112.029206233236</v>
      </c>
      <c r="X5" s="3">
        <v>108.66833004623891</v>
      </c>
      <c r="Y5" s="3">
        <v>105.40828014485173</v>
      </c>
      <c r="Z5" s="3">
        <v>104.35419734340321</v>
      </c>
      <c r="AA5" s="3">
        <v>107.48482326370531</v>
      </c>
      <c r="AB5" s="3">
        <v>106.40997503106826</v>
      </c>
      <c r="AC5" s="3">
        <v>106.40997503106826</v>
      </c>
      <c r="AD5" s="3">
        <v>108.53817453168962</v>
      </c>
      <c r="AE5" s="3">
        <v>105.28202929573892</v>
      </c>
      <c r="AF5" s="3">
        <v>105.28202929573892</v>
      </c>
      <c r="AG5" s="3">
        <v>102.12356841686675</v>
      </c>
      <c r="AH5" s="3">
        <v>104.16603978520408</v>
      </c>
      <c r="AI5" s="3">
        <v>101.04105859164795</v>
      </c>
      <c r="AJ5" s="3">
        <v>101.04105859164795</v>
      </c>
      <c r="AK5" s="3">
        <v>104.07229034939739</v>
      </c>
      <c r="AL5" s="3">
        <v>104.07229034939739</v>
      </c>
      <c r="AM5" s="3">
        <v>107.19445905987932</v>
      </c>
      <c r="AN5" s="3">
        <v>107.19445905987932</v>
      </c>
      <c r="AO5" s="3">
        <v>105.05056987868173</v>
      </c>
      <c r="AP5" s="3">
        <v>102.94955848110808</v>
      </c>
      <c r="AQ5" s="3">
        <v>98.831576141863763</v>
      </c>
    </row>
    <row r="6" spans="1:49" x14ac:dyDescent="0.25">
      <c r="A6" t="s">
        <v>7</v>
      </c>
      <c r="B6" s="3">
        <v>250</v>
      </c>
      <c r="C6" s="3">
        <v>252.5</v>
      </c>
      <c r="D6" s="3">
        <v>244.92499999999998</v>
      </c>
      <c r="E6" s="3">
        <v>247.37424999999999</v>
      </c>
      <c r="F6" s="3">
        <v>252.32173499999999</v>
      </c>
      <c r="G6" s="3">
        <v>254.84495235</v>
      </c>
      <c r="H6" s="3">
        <v>247.19960377949999</v>
      </c>
      <c r="I6" s="3">
        <v>247.19960377949999</v>
      </c>
      <c r="J6" s="3">
        <v>247.19960377949999</v>
      </c>
      <c r="K6" s="3">
        <v>242.25561170390998</v>
      </c>
      <c r="L6" s="3">
        <v>249.52328005502727</v>
      </c>
      <c r="M6" s="3">
        <v>249.52328005502727</v>
      </c>
      <c r="N6" s="3">
        <v>249.52328005502727</v>
      </c>
      <c r="O6" s="3">
        <v>249.52328005502727</v>
      </c>
      <c r="P6" s="3">
        <v>239.54234885282617</v>
      </c>
      <c r="Q6" s="3">
        <v>246.72861931841095</v>
      </c>
      <c r="R6" s="3">
        <v>254.13047789796329</v>
      </c>
      <c r="S6" s="3">
        <v>256.67178267694294</v>
      </c>
      <c r="T6" s="3">
        <v>264.37193615725124</v>
      </c>
      <c r="U6" s="3">
        <v>261.72821679567875</v>
      </c>
      <c r="V6" s="3">
        <v>256.49365245976514</v>
      </c>
      <c r="W6" s="3">
        <v>251.36377941056983</v>
      </c>
      <c r="X6" s="3">
        <v>253.87741720467554</v>
      </c>
      <c r="Y6" s="3">
        <v>261.49373972081582</v>
      </c>
      <c r="Z6" s="3">
        <v>258.87880232360766</v>
      </c>
      <c r="AA6" s="3">
        <v>264.05637837007981</v>
      </c>
      <c r="AB6" s="3">
        <v>274.61863350488301</v>
      </c>
      <c r="AC6" s="3">
        <v>277.36481983993184</v>
      </c>
      <c r="AD6" s="3">
        <v>291.23306083192847</v>
      </c>
      <c r="AE6" s="3">
        <v>282.49606900697063</v>
      </c>
      <c r="AF6" s="3">
        <v>279.67110831690093</v>
      </c>
      <c r="AG6" s="3">
        <v>271.28097506739391</v>
      </c>
      <c r="AH6" s="3">
        <v>279.41940431941572</v>
      </c>
      <c r="AI6" s="3">
        <v>271.03682218983323</v>
      </c>
      <c r="AJ6" s="3">
        <v>276.4575586336299</v>
      </c>
      <c r="AK6" s="3">
        <v>273.69298304729358</v>
      </c>
      <c r="AL6" s="3">
        <v>281.90377253871242</v>
      </c>
      <c r="AM6" s="3">
        <v>290.3608857148738</v>
      </c>
      <c r="AN6" s="3">
        <v>287.45727685772505</v>
      </c>
      <c r="AO6" s="3">
        <v>290.3318496263023</v>
      </c>
      <c r="AP6" s="3">
        <v>299.04180511509139</v>
      </c>
      <c r="AQ6" s="3">
        <v>299.04180511509139</v>
      </c>
    </row>
    <row r="7" spans="1:49" x14ac:dyDescent="0.2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</row>
    <row r="8" spans="1:49" x14ac:dyDescent="0.25">
      <c r="A8" s="2" t="s">
        <v>13</v>
      </c>
      <c r="B8" s="5">
        <f t="shared" ref="B8:AQ8" si="0">B3</f>
        <v>44926</v>
      </c>
      <c r="C8" s="5">
        <f t="shared" si="0"/>
        <v>44929</v>
      </c>
      <c r="D8" s="5">
        <f t="shared" si="0"/>
        <v>44930</v>
      </c>
      <c r="E8" s="5">
        <f t="shared" si="0"/>
        <v>44931</v>
      </c>
      <c r="F8" s="5">
        <f t="shared" si="0"/>
        <v>44932</v>
      </c>
      <c r="G8" s="5">
        <f t="shared" si="0"/>
        <v>44935</v>
      </c>
      <c r="H8" s="5">
        <f t="shared" si="0"/>
        <v>44936</v>
      </c>
      <c r="I8" s="5">
        <f t="shared" si="0"/>
        <v>44937</v>
      </c>
      <c r="J8" s="5">
        <f t="shared" si="0"/>
        <v>44938</v>
      </c>
      <c r="K8" s="5">
        <f t="shared" si="0"/>
        <v>44939</v>
      </c>
      <c r="L8" s="5">
        <f t="shared" si="0"/>
        <v>44942</v>
      </c>
      <c r="M8" s="5">
        <f t="shared" si="0"/>
        <v>44943</v>
      </c>
      <c r="N8" s="5">
        <f t="shared" si="0"/>
        <v>44944</v>
      </c>
      <c r="O8" s="5">
        <f t="shared" si="0"/>
        <v>44945</v>
      </c>
      <c r="P8" s="5">
        <f t="shared" si="0"/>
        <v>44946</v>
      </c>
      <c r="Q8" s="5">
        <f t="shared" si="0"/>
        <v>44949</v>
      </c>
      <c r="R8" s="5">
        <f t="shared" si="0"/>
        <v>44950</v>
      </c>
      <c r="S8" s="5">
        <f t="shared" si="0"/>
        <v>44951</v>
      </c>
      <c r="T8" s="5">
        <f t="shared" si="0"/>
        <v>44952</v>
      </c>
      <c r="U8" s="5">
        <f t="shared" si="0"/>
        <v>44953</v>
      </c>
      <c r="V8" s="5">
        <f t="shared" si="0"/>
        <v>44956</v>
      </c>
      <c r="W8" s="5">
        <f t="shared" si="0"/>
        <v>44957</v>
      </c>
      <c r="X8" s="5">
        <f t="shared" si="0"/>
        <v>44958</v>
      </c>
      <c r="Y8" s="5">
        <f t="shared" si="0"/>
        <v>44959</v>
      </c>
      <c r="Z8" s="5">
        <f t="shared" si="0"/>
        <v>44960</v>
      </c>
      <c r="AA8" s="5">
        <f t="shared" si="0"/>
        <v>44963</v>
      </c>
      <c r="AB8" s="5">
        <f t="shared" si="0"/>
        <v>44964</v>
      </c>
      <c r="AC8" s="5">
        <f t="shared" si="0"/>
        <v>44965</v>
      </c>
      <c r="AD8" s="5">
        <f t="shared" si="0"/>
        <v>44966</v>
      </c>
      <c r="AE8" s="5">
        <f t="shared" si="0"/>
        <v>44967</v>
      </c>
      <c r="AF8" s="5">
        <f t="shared" si="0"/>
        <v>44970</v>
      </c>
      <c r="AG8" s="5">
        <f t="shared" si="0"/>
        <v>44971</v>
      </c>
      <c r="AH8" s="5">
        <f t="shared" si="0"/>
        <v>44972</v>
      </c>
      <c r="AI8" s="5">
        <f t="shared" si="0"/>
        <v>44973</v>
      </c>
      <c r="AJ8" s="5">
        <f t="shared" si="0"/>
        <v>44974</v>
      </c>
      <c r="AK8" s="5">
        <f t="shared" si="0"/>
        <v>44977</v>
      </c>
      <c r="AL8" s="5">
        <f t="shared" si="0"/>
        <v>44978</v>
      </c>
      <c r="AM8" s="5">
        <f t="shared" si="0"/>
        <v>44979</v>
      </c>
      <c r="AN8" s="5">
        <f t="shared" si="0"/>
        <v>44980</v>
      </c>
      <c r="AO8" s="5">
        <f t="shared" si="0"/>
        <v>44981</v>
      </c>
      <c r="AP8" s="5">
        <f t="shared" si="0"/>
        <v>44984</v>
      </c>
      <c r="AQ8" s="5">
        <f t="shared" si="0"/>
        <v>44985</v>
      </c>
    </row>
    <row r="9" spans="1:49" x14ac:dyDescent="0.25">
      <c r="A9" t="s">
        <v>8</v>
      </c>
      <c r="B9">
        <v>70</v>
      </c>
      <c r="C9" s="3">
        <v>73.5</v>
      </c>
      <c r="D9" s="3">
        <v>69.825000000000003</v>
      </c>
      <c r="E9" s="3">
        <v>71.221500000000006</v>
      </c>
      <c r="F9" s="3">
        <v>75.494790000000009</v>
      </c>
      <c r="G9" s="3">
        <v>75.494790000000009</v>
      </c>
      <c r="H9" s="3">
        <v>77.004685800000004</v>
      </c>
      <c r="I9" s="3">
        <v>74.694545226000002</v>
      </c>
      <c r="J9" s="3">
        <v>72.453708869219994</v>
      </c>
      <c r="K9" s="3">
        <v>72.453708869219994</v>
      </c>
      <c r="L9" s="3">
        <v>72.453708869219994</v>
      </c>
      <c r="M9" s="3">
        <v>73.902783046604398</v>
      </c>
      <c r="N9" s="3">
        <v>71.68569955520627</v>
      </c>
      <c r="O9" s="3">
        <v>75.269984532966589</v>
      </c>
      <c r="P9" s="3">
        <v>73.011884996977585</v>
      </c>
      <c r="Q9" s="3">
        <v>73.011884996977585</v>
      </c>
      <c r="R9" s="3">
        <v>73.011884996977585</v>
      </c>
      <c r="S9" s="3">
        <v>75.20224154688691</v>
      </c>
      <c r="T9" s="3">
        <v>72.194151885011436</v>
      </c>
      <c r="U9" s="3">
        <v>74.359976441561784</v>
      </c>
      <c r="V9" s="3">
        <v>75.103576205977404</v>
      </c>
      <c r="W9" s="3">
        <v>75.854611968037176</v>
      </c>
      <c r="X9" s="3">
        <v>76.613158087717551</v>
      </c>
      <c r="Y9" s="3">
        <v>77.379289668594723</v>
      </c>
      <c r="Z9" s="3">
        <v>79.700668358652564</v>
      </c>
      <c r="AA9" s="3">
        <v>82.091688409412143</v>
      </c>
      <c r="AB9" s="3">
        <v>79.628937757129776</v>
      </c>
      <c r="AC9" s="3">
        <v>83.610384644986269</v>
      </c>
      <c r="AD9" s="3">
        <v>82.77428079853641</v>
      </c>
      <c r="AE9" s="3">
        <v>85.257509222492502</v>
      </c>
      <c r="AF9" s="3">
        <v>92.078109960291911</v>
      </c>
      <c r="AG9" s="3">
        <v>92.078109960291911</v>
      </c>
      <c r="AH9" s="3">
        <v>92.998891059894831</v>
      </c>
      <c r="AI9" s="3">
        <v>92.998891059894831</v>
      </c>
      <c r="AJ9" s="3">
        <v>96.718846702290634</v>
      </c>
      <c r="AK9" s="3">
        <v>96.718846702290634</v>
      </c>
      <c r="AL9" s="3">
        <v>96.718846702290634</v>
      </c>
      <c r="AM9" s="3">
        <v>101.55478903740517</v>
      </c>
      <c r="AN9" s="3">
        <v>104.60143270852733</v>
      </c>
      <c r="AO9" s="3">
        <v>104.60143270852733</v>
      </c>
      <c r="AP9" s="3">
        <v>108.78549001686842</v>
      </c>
      <c r="AQ9" s="3">
        <v>112.04905471737447</v>
      </c>
    </row>
    <row r="10" spans="1:49" x14ac:dyDescent="0.25">
      <c r="A10" t="s">
        <v>9</v>
      </c>
      <c r="B10">
        <v>50</v>
      </c>
      <c r="C10" s="3">
        <v>48</v>
      </c>
      <c r="D10" s="3">
        <v>49.44</v>
      </c>
      <c r="E10" s="3">
        <v>50.428799999999995</v>
      </c>
      <c r="F10" s="3">
        <v>49.924511999999993</v>
      </c>
      <c r="G10" s="3">
        <v>51.422247359999993</v>
      </c>
      <c r="H10" s="3">
        <v>52.964914780799994</v>
      </c>
      <c r="I10" s="3">
        <v>54.553862224223998</v>
      </c>
      <c r="J10" s="3">
        <v>55.099400846466239</v>
      </c>
      <c r="K10" s="3">
        <v>54.548406838001576</v>
      </c>
      <c r="L10" s="3">
        <v>55.093890906381588</v>
      </c>
      <c r="M10" s="3">
        <v>58.399524360764488</v>
      </c>
      <c r="N10" s="3">
        <v>58.399524360764488</v>
      </c>
      <c r="O10" s="3">
        <v>56.64753862994155</v>
      </c>
      <c r="P10" s="3">
        <v>54.381637084743886</v>
      </c>
      <c r="Q10" s="3">
        <v>55.469269826438762</v>
      </c>
      <c r="R10" s="3">
        <v>54.914577128174372</v>
      </c>
      <c r="S10" s="3">
        <v>54.914577128174372</v>
      </c>
      <c r="T10" s="3">
        <v>54.365431356892628</v>
      </c>
      <c r="U10" s="3">
        <v>54.909085670461558</v>
      </c>
      <c r="V10" s="3">
        <v>56.556358240575406</v>
      </c>
      <c r="W10" s="3">
        <v>55.990794658169655</v>
      </c>
      <c r="X10" s="3">
        <v>54.311070818424561</v>
      </c>
      <c r="Y10" s="3">
        <v>53.767960110240317</v>
      </c>
      <c r="Z10" s="3">
        <v>54.305639711342721</v>
      </c>
      <c r="AA10" s="3">
        <v>55.391752505569578</v>
      </c>
      <c r="AB10" s="3">
        <v>55.391752505569578</v>
      </c>
      <c r="AC10" s="3">
        <v>55.391752505569578</v>
      </c>
      <c r="AD10" s="3">
        <v>56.499587555680968</v>
      </c>
      <c r="AE10" s="3">
        <v>57.629579306794589</v>
      </c>
      <c r="AF10" s="3">
        <v>61.08735406520227</v>
      </c>
      <c r="AG10" s="3">
        <v>61.08735406520227</v>
      </c>
      <c r="AH10" s="3">
        <v>62.309101146506315</v>
      </c>
      <c r="AI10" s="3">
        <v>61.686010135041251</v>
      </c>
      <c r="AJ10" s="3">
        <v>66.62089094584455</v>
      </c>
      <c r="AK10" s="3">
        <v>64.622264217469208</v>
      </c>
      <c r="AL10" s="3">
        <v>68.49960007051736</v>
      </c>
      <c r="AM10" s="3">
        <v>68.49960007051736</v>
      </c>
      <c r="AN10" s="3">
        <v>69.184596071222529</v>
      </c>
      <c r="AO10" s="3">
        <v>69.876442031934758</v>
      </c>
      <c r="AP10" s="3">
        <v>69.177677611615408</v>
      </c>
      <c r="AQ10" s="3">
        <v>66.410570507150794</v>
      </c>
    </row>
    <row r="11" spans="1:49" x14ac:dyDescent="0.25">
      <c r="A11" t="s">
        <v>10</v>
      </c>
      <c r="B11">
        <v>10</v>
      </c>
      <c r="C11" s="3">
        <v>10.3</v>
      </c>
      <c r="D11" s="3">
        <v>9.9909999999999997</v>
      </c>
      <c r="E11" s="3">
        <v>9.9909999999999997</v>
      </c>
      <c r="F11" s="3">
        <v>9.8910900000000002</v>
      </c>
      <c r="G11" s="3">
        <v>9.5943573000000004</v>
      </c>
      <c r="H11" s="3">
        <v>9.5943573000000004</v>
      </c>
      <c r="I11" s="3">
        <v>9.8821880190000009</v>
      </c>
      <c r="J11" s="3">
        <v>9.9810098991900009</v>
      </c>
      <c r="K11" s="3">
        <v>9.9810098991900009</v>
      </c>
      <c r="L11" s="3">
        <v>9.9810098991900009</v>
      </c>
      <c r="M11" s="3">
        <v>9.9810098991900009</v>
      </c>
      <c r="N11" s="3">
        <v>10.1806300971738</v>
      </c>
      <c r="O11" s="3">
        <v>9.8752111942585863</v>
      </c>
      <c r="P11" s="3">
        <v>10.072715418143758</v>
      </c>
      <c r="Q11" s="3">
        <v>10.173442572325197</v>
      </c>
      <c r="R11" s="3">
        <v>10.478645849494953</v>
      </c>
      <c r="S11" s="3">
        <v>10.793005224979801</v>
      </c>
      <c r="T11" s="3">
        <v>10.793005224979801</v>
      </c>
      <c r="U11" s="3">
        <v>11.008865329479397</v>
      </c>
      <c r="V11" s="3">
        <v>11.559308595953366</v>
      </c>
      <c r="W11" s="3">
        <v>11.559308595953366</v>
      </c>
      <c r="X11" s="3">
        <v>11.096936252115231</v>
      </c>
      <c r="Y11" s="3">
        <v>11.98469115228445</v>
      </c>
      <c r="Z11" s="3">
        <v>11.98469115228445</v>
      </c>
      <c r="AA11" s="3">
        <v>12.344231886852983</v>
      </c>
      <c r="AB11" s="3">
        <v>12.344231886852983</v>
      </c>
      <c r="AC11" s="3">
        <v>12.714558843458573</v>
      </c>
      <c r="AD11" s="3">
        <v>12.333122078154815</v>
      </c>
      <c r="AE11" s="3">
        <v>11.963128415810171</v>
      </c>
      <c r="AF11" s="3">
        <v>11.963128415810171</v>
      </c>
      <c r="AG11" s="3">
        <v>12.680916120758782</v>
      </c>
      <c r="AH11" s="3">
        <v>12.680916120758782</v>
      </c>
      <c r="AI11" s="3">
        <v>13.188152765589134</v>
      </c>
      <c r="AJ11" s="3">
        <v>13.188152765589134</v>
      </c>
      <c r="AK11" s="3">
        <v>13.188152765589134</v>
      </c>
      <c r="AL11" s="3">
        <v>13.056271237933242</v>
      </c>
      <c r="AM11" s="3">
        <v>13.056271237933242</v>
      </c>
      <c r="AN11" s="3">
        <v>12.664583100795245</v>
      </c>
      <c r="AO11" s="3">
        <v>12.917874762811149</v>
      </c>
      <c r="AP11" s="3">
        <v>12.530338519926813</v>
      </c>
      <c r="AQ11" s="3">
        <v>12.78094529032535</v>
      </c>
    </row>
    <row r="12" spans="1:49" x14ac:dyDescent="0.2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</row>
    <row r="13" spans="1:49" x14ac:dyDescent="0.25"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</row>
    <row r="14" spans="1:49" x14ac:dyDescent="0.25">
      <c r="A14" s="2" t="s">
        <v>0</v>
      </c>
      <c r="B14" s="3"/>
      <c r="C14" s="3"/>
      <c r="D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</row>
    <row r="15" spans="1:49" x14ac:dyDescent="0.25">
      <c r="A15" t="s">
        <v>3</v>
      </c>
      <c r="B15" s="4">
        <v>-0.03</v>
      </c>
      <c r="C15" s="3"/>
      <c r="D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</row>
    <row r="16" spans="1:49" x14ac:dyDescent="0.25">
      <c r="A16" t="s">
        <v>4</v>
      </c>
      <c r="B16" s="4">
        <v>0.05</v>
      </c>
      <c r="C16" s="3"/>
      <c r="D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</row>
    <row r="17" spans="1:43" x14ac:dyDescent="0.25">
      <c r="A17" t="s">
        <v>11</v>
      </c>
      <c r="B17" s="4">
        <v>0.5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x14ac:dyDescent="0.25">
      <c r="A18" t="s">
        <v>2</v>
      </c>
      <c r="B18" s="4">
        <v>-0.5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</row>
    <row r="19" spans="1:43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</row>
    <row r="20" spans="1:43" x14ac:dyDescent="0.25">
      <c r="A20" s="2" t="s">
        <v>16</v>
      </c>
    </row>
    <row r="21" spans="1:43" x14ac:dyDescent="0.25">
      <c r="A21" t="str">
        <f>A4</f>
        <v>Deposit 1</v>
      </c>
      <c r="B21" s="6"/>
      <c r="C21" s="4">
        <f>C4/B4-1</f>
        <v>1.0000000000000009E-2</v>
      </c>
      <c r="D21" s="4">
        <f>D4/C4-1</f>
        <v>0</v>
      </c>
      <c r="E21" s="4">
        <f>E4/D4-1</f>
        <v>5.0000000000000044E-2</v>
      </c>
      <c r="F21" s="4">
        <f>F4/E4-1</f>
        <v>3.0000000000000027E-2</v>
      </c>
      <c r="G21" s="4">
        <f>G4/F4-1</f>
        <v>-2.0000000000000018E-2</v>
      </c>
      <c r="H21" s="4">
        <f>H4/G4-1</f>
        <v>3.0000000000000027E-2</v>
      </c>
      <c r="I21" s="4">
        <f>I4/H4-1</f>
        <v>1.0000000000000009E-2</v>
      </c>
      <c r="J21" s="4">
        <f>J4/I4-1</f>
        <v>-1.0000000000000009E-2</v>
      </c>
      <c r="K21" s="4">
        <f>K4/J4-1</f>
        <v>-1.0000000000000009E-2</v>
      </c>
      <c r="L21" s="4">
        <f>L4/K4-1</f>
        <v>-2.0000000000000018E-2</v>
      </c>
      <c r="M21" s="4">
        <f>M4/L4-1</f>
        <v>-3.0000000000000027E-2</v>
      </c>
      <c r="N21" s="4">
        <f>N4/M4-1</f>
        <v>-3.0000000000000027E-2</v>
      </c>
      <c r="O21" s="4">
        <f>O4/N4-1</f>
        <v>-1.0000000000000009E-2</v>
      </c>
      <c r="P21" s="4">
        <f>P4/O4-1</f>
        <v>-5.0000000000000044E-2</v>
      </c>
      <c r="Q21" s="4">
        <f>Q4/P4-1</f>
        <v>0</v>
      </c>
      <c r="R21" s="4">
        <f>R4/Q4-1</f>
        <v>1.0000000000000009E-2</v>
      </c>
      <c r="S21" s="4">
        <f>S4/R4-1</f>
        <v>0</v>
      </c>
      <c r="T21" s="4">
        <f>T4/S4-1</f>
        <v>1.0000000000000009E-2</v>
      </c>
      <c r="U21" s="4">
        <f>U4/T4-1</f>
        <v>-2.0000000000000018E-2</v>
      </c>
      <c r="V21" s="4">
        <f>V4/U4-1</f>
        <v>3.0000000000000027E-2</v>
      </c>
      <c r="W21" s="4">
        <f>W4/V4-1</f>
        <v>-2.0000000000000129E-2</v>
      </c>
      <c r="X21" s="4">
        <f>X4/W4-1</f>
        <v>-3.0000000000000027E-2</v>
      </c>
      <c r="Y21" s="4">
        <f>Y4/X4-1</f>
        <v>-5.0000000000000044E-2</v>
      </c>
      <c r="Z21" s="4">
        <f>Z4/Y4-1</f>
        <v>5.0000000000000044E-2</v>
      </c>
      <c r="AA21" s="4">
        <f>AA4/Z4-1</f>
        <v>1.0000000000000009E-2</v>
      </c>
      <c r="AB21" s="4">
        <f>AB4/AA4-1</f>
        <v>0</v>
      </c>
      <c r="AC21" s="4">
        <f>AC4/AB4-1</f>
        <v>-1.0000000000000009E-2</v>
      </c>
      <c r="AD21" s="4">
        <f>AD4/AC4-1</f>
        <v>0</v>
      </c>
      <c r="AE21" s="4">
        <f>AE4/AD4-1</f>
        <v>1.0000000000000009E-2</v>
      </c>
      <c r="AF21" s="4">
        <f>AF4/AE4-1</f>
        <v>1.0000000000000009E-2</v>
      </c>
      <c r="AG21" s="4">
        <f>AG4/AF4-1</f>
        <v>-2.0000000000000018E-2</v>
      </c>
      <c r="AH21" s="4">
        <f>AH4/AG4-1</f>
        <v>-2.0000000000000018E-2</v>
      </c>
      <c r="AI21" s="4">
        <f>AI4/AH4-1</f>
        <v>0</v>
      </c>
      <c r="AJ21" s="4">
        <f>AJ4/AI4-1</f>
        <v>2.0000000000000018E-2</v>
      </c>
      <c r="AK21" s="4">
        <f>AK4/AJ4-1</f>
        <v>3.0000000000000027E-2</v>
      </c>
      <c r="AL21" s="4">
        <f>AL4/AK4-1</f>
        <v>-2.0000000000000018E-2</v>
      </c>
      <c r="AM21" s="4">
        <f>AM4/AL4-1</f>
        <v>-3.0000000000000027E-2</v>
      </c>
      <c r="AN21" s="4">
        <f>AN4/AM4-1</f>
        <v>2.0000000000000018E-2</v>
      </c>
      <c r="AO21" s="4">
        <f>AO4/AN4-1</f>
        <v>3.0000000000000027E-2</v>
      </c>
      <c r="AP21" s="4">
        <f>AP4/AO4-1</f>
        <v>3.0000000000000027E-2</v>
      </c>
      <c r="AQ21" s="4">
        <f>AQ4/AP4-1</f>
        <v>-5.0000000000000155E-2</v>
      </c>
    </row>
    <row r="22" spans="1:43" x14ac:dyDescent="0.25">
      <c r="A22" t="str">
        <f>A5</f>
        <v>Deposit 2</v>
      </c>
      <c r="C22" s="4">
        <f>C5/B5-1</f>
        <v>-1.0000000000000009E-2</v>
      </c>
      <c r="D22" s="4">
        <f>D5/C5-1</f>
        <v>-2.0000000000000018E-2</v>
      </c>
      <c r="E22" s="4">
        <f>E5/D5-1</f>
        <v>5.0000000000000044E-2</v>
      </c>
      <c r="F22" s="4">
        <f>F5/E5-1</f>
        <v>-2.0000000000000018E-2</v>
      </c>
      <c r="G22" s="4">
        <f>G5/F5-1</f>
        <v>1.0000000000000009E-2</v>
      </c>
      <c r="H22" s="4">
        <f>H5/G5-1</f>
        <v>1.0000000000000009E-2</v>
      </c>
      <c r="I22" s="4">
        <f>I5/H5-1</f>
        <v>-1.0000000000000009E-2</v>
      </c>
      <c r="J22" s="4">
        <f>J5/I5-1</f>
        <v>4.0000000000000036E-2</v>
      </c>
      <c r="K22" s="4">
        <f>K5/J5-1</f>
        <v>-3.0000000000000027E-2</v>
      </c>
      <c r="L22" s="4">
        <f>L5/K5-1</f>
        <v>-2.0000000000000018E-2</v>
      </c>
      <c r="M22" s="4">
        <f>M5/L5-1</f>
        <v>1.0000000000000009E-2</v>
      </c>
      <c r="N22" s="4">
        <f>N5/M5-1</f>
        <v>-3.0000000000000027E-2</v>
      </c>
      <c r="O22" s="4">
        <f>O5/N5-1</f>
        <v>-2.0000000000000018E-2</v>
      </c>
      <c r="P22" s="4">
        <f>P5/O5-1</f>
        <v>-2.0000000000000018E-2</v>
      </c>
      <c r="Q22" s="4">
        <f>Q5/P5-1</f>
        <v>3.0000000000000027E-2</v>
      </c>
      <c r="R22" s="4">
        <f>R5/Q5-1</f>
        <v>-3.9999999999999925E-2</v>
      </c>
      <c r="S22" s="4">
        <f>S5/R5-1</f>
        <v>2.0000000000000018E-2</v>
      </c>
      <c r="T22" s="4">
        <f>T5/S5-1</f>
        <v>0</v>
      </c>
      <c r="U22" s="4">
        <f>U5/T5-1</f>
        <v>-1.0000000000000009E-2</v>
      </c>
      <c r="V22" s="4">
        <f>V5/U5-1</f>
        <v>3.0000000000000027E-2</v>
      </c>
      <c r="W22" s="4">
        <f>W5/V5-1</f>
        <v>1.0000000000000009E-2</v>
      </c>
      <c r="X22" s="4">
        <f>X5/W5-1</f>
        <v>-3.0000000000000138E-2</v>
      </c>
      <c r="Y22" s="4">
        <f>Y5/X5-1</f>
        <v>-3.0000000000000138E-2</v>
      </c>
      <c r="Z22" s="4">
        <f>Z5/Y5-1</f>
        <v>-1.0000000000000009E-2</v>
      </c>
      <c r="AA22" s="4">
        <f>AA5/Z5-1</f>
        <v>3.0000000000000027E-2</v>
      </c>
      <c r="AB22" s="4">
        <f>AB5/AA5-1</f>
        <v>-1.0000000000000009E-2</v>
      </c>
      <c r="AC22" s="4">
        <f>AC5/AB5-1</f>
        <v>0</v>
      </c>
      <c r="AD22" s="4">
        <f>AD5/AC5-1</f>
        <v>2.0000000000000018E-2</v>
      </c>
      <c r="AE22" s="4">
        <f>AE5/AD5-1</f>
        <v>-3.0000000000000027E-2</v>
      </c>
      <c r="AF22" s="4">
        <f>AF5/AE5-1</f>
        <v>0</v>
      </c>
      <c r="AG22" s="4">
        <f>AG5/AF5-1</f>
        <v>-3.0000000000000138E-2</v>
      </c>
      <c r="AH22" s="4">
        <f>AH5/AG5-1</f>
        <v>2.0000000000000018E-2</v>
      </c>
      <c r="AI22" s="4">
        <f>AI5/AH5-1</f>
        <v>-3.0000000000000027E-2</v>
      </c>
      <c r="AJ22" s="4">
        <f>AJ5/AI5-1</f>
        <v>0</v>
      </c>
      <c r="AK22" s="4">
        <f>AK5/AJ5-1</f>
        <v>3.0000000000000027E-2</v>
      </c>
      <c r="AL22" s="4">
        <f>AL5/AK5-1</f>
        <v>0</v>
      </c>
      <c r="AM22" s="4">
        <f>AM5/AL5-1</f>
        <v>3.0000000000000027E-2</v>
      </c>
      <c r="AN22" s="4">
        <f>AN5/AM5-1</f>
        <v>0</v>
      </c>
      <c r="AO22" s="4">
        <f>AO5/AN5-1</f>
        <v>-2.0000000000000018E-2</v>
      </c>
      <c r="AP22" s="4">
        <f>AP5/AO5-1</f>
        <v>-2.0000000000000129E-2</v>
      </c>
      <c r="AQ22" s="4">
        <f>AQ5/AP5-1</f>
        <v>-3.9999999999999925E-2</v>
      </c>
    </row>
    <row r="23" spans="1:43" x14ac:dyDescent="0.25">
      <c r="A23" t="str">
        <f>A6</f>
        <v>Deposit 3</v>
      </c>
      <c r="C23" s="4">
        <f>C6/B6-1</f>
        <v>1.0000000000000009E-2</v>
      </c>
      <c r="D23" s="4">
        <f>D6/C6-1</f>
        <v>-3.0000000000000027E-2</v>
      </c>
      <c r="E23" s="4">
        <f>E6/D6-1</f>
        <v>1.0000000000000009E-2</v>
      </c>
      <c r="F23" s="4">
        <f>F6/E6-1</f>
        <v>2.0000000000000018E-2</v>
      </c>
      <c r="G23" s="4">
        <f>G6/F6-1</f>
        <v>1.0000000000000009E-2</v>
      </c>
      <c r="H23" s="4">
        <f>H6/G6-1</f>
        <v>-3.0000000000000027E-2</v>
      </c>
      <c r="I23" s="4">
        <f>I6/H6-1</f>
        <v>0</v>
      </c>
      <c r="J23" s="4">
        <f>J6/I6-1</f>
        <v>0</v>
      </c>
      <c r="K23" s="4">
        <f>K6/J6-1</f>
        <v>-2.0000000000000018E-2</v>
      </c>
      <c r="L23" s="4">
        <f>L6/K6-1</f>
        <v>3.0000000000000027E-2</v>
      </c>
      <c r="M23" s="4">
        <f>M6/L6-1</f>
        <v>0</v>
      </c>
      <c r="N23" s="4">
        <f>N6/M6-1</f>
        <v>0</v>
      </c>
      <c r="O23" s="4">
        <f>O6/N6-1</f>
        <v>0</v>
      </c>
      <c r="P23" s="4">
        <f>P6/O6-1</f>
        <v>-4.0000000000000036E-2</v>
      </c>
      <c r="Q23" s="4">
        <f>Q6/P6-1</f>
        <v>3.0000000000000027E-2</v>
      </c>
      <c r="R23" s="4">
        <f>R6/Q6-1</f>
        <v>3.0000000000000027E-2</v>
      </c>
      <c r="S23" s="4">
        <f>S6/R6-1</f>
        <v>1.0000000000000009E-2</v>
      </c>
      <c r="T23" s="4">
        <f>T6/S6-1</f>
        <v>3.0000000000000027E-2</v>
      </c>
      <c r="U23" s="4">
        <f>U6/T6-1</f>
        <v>-9.9999999999998979E-3</v>
      </c>
      <c r="V23" s="4">
        <f>V6/U6-1</f>
        <v>-2.0000000000000129E-2</v>
      </c>
      <c r="W23" s="4">
        <f>W6/V6-1</f>
        <v>-2.0000000000000018E-2</v>
      </c>
      <c r="X23" s="4">
        <f>X6/W6-1</f>
        <v>1.0000000000000009E-2</v>
      </c>
      <c r="Y23" s="4">
        <f>Y6/X6-1</f>
        <v>3.0000000000000027E-2</v>
      </c>
      <c r="Z23" s="4">
        <f>Z6/Y6-1</f>
        <v>-1.0000000000000009E-2</v>
      </c>
      <c r="AA23" s="4">
        <f>AA6/Z6-1</f>
        <v>2.0000000000000018E-2</v>
      </c>
      <c r="AB23" s="4">
        <f>AB6/AA6-1</f>
        <v>4.0000000000000036E-2</v>
      </c>
      <c r="AC23" s="4">
        <f>AC6/AB6-1</f>
        <v>1.0000000000000009E-2</v>
      </c>
      <c r="AD23" s="4">
        <f>AD6/AC6-1</f>
        <v>5.0000000000000044E-2</v>
      </c>
      <c r="AE23" s="4">
        <f>AE6/AD6-1</f>
        <v>-2.9999999999999916E-2</v>
      </c>
      <c r="AF23" s="4">
        <f>AF6/AE6-1</f>
        <v>-1.0000000000000009E-2</v>
      </c>
      <c r="AG23" s="4">
        <f>AG6/AF6-1</f>
        <v>-2.9999999999999916E-2</v>
      </c>
      <c r="AH23" s="4">
        <f>AH6/AG6-1</f>
        <v>3.0000000000000027E-2</v>
      </c>
      <c r="AI23" s="4">
        <f>AI6/AH6-1</f>
        <v>-3.0000000000000027E-2</v>
      </c>
      <c r="AJ23" s="4">
        <f>AJ6/AI6-1</f>
        <v>2.0000000000000018E-2</v>
      </c>
      <c r="AK23" s="4">
        <f>AK6/AJ6-1</f>
        <v>-1.000000000000012E-2</v>
      </c>
      <c r="AL23" s="4">
        <f>AL6/AK6-1</f>
        <v>3.0000000000000027E-2</v>
      </c>
      <c r="AM23" s="4">
        <f>AM6/AL6-1</f>
        <v>3.0000000000000027E-2</v>
      </c>
      <c r="AN23" s="4">
        <f>AN6/AM6-1</f>
        <v>-1.0000000000000009E-2</v>
      </c>
      <c r="AO23" s="4">
        <f>AO6/AN6-1</f>
        <v>1.0000000000000009E-2</v>
      </c>
      <c r="AP23" s="4">
        <f>AP6/AO6-1</f>
        <v>3.0000000000000027E-2</v>
      </c>
      <c r="AQ23" s="4">
        <f>AQ6/AP6-1</f>
        <v>0</v>
      </c>
    </row>
    <row r="25" spans="1:43" x14ac:dyDescent="0.25">
      <c r="A25" s="2" t="s">
        <v>17</v>
      </c>
    </row>
    <row r="26" spans="1:43" x14ac:dyDescent="0.25">
      <c r="A26" t="str">
        <f>A9</f>
        <v>Loan 1</v>
      </c>
      <c r="C26" s="4">
        <f>C9/B9-1</f>
        <v>5.0000000000000044E-2</v>
      </c>
      <c r="D26" s="4">
        <f>D9/C9-1</f>
        <v>-4.9999999999999933E-2</v>
      </c>
      <c r="E26" s="4">
        <f>E9/D9-1</f>
        <v>2.0000000000000018E-2</v>
      </c>
      <c r="F26" s="4">
        <f>F9/E9-1</f>
        <v>6.0000000000000053E-2</v>
      </c>
      <c r="G26" s="4">
        <f>G9/F9-1</f>
        <v>0</v>
      </c>
      <c r="H26" s="4">
        <f>H9/G9-1</f>
        <v>2.0000000000000018E-2</v>
      </c>
      <c r="I26" s="4">
        <f>I9/H9-1</f>
        <v>-3.0000000000000027E-2</v>
      </c>
      <c r="J26" s="4">
        <f>J9/I9-1</f>
        <v>-3.0000000000000138E-2</v>
      </c>
      <c r="K26" s="4">
        <f>K9/J9-1</f>
        <v>0</v>
      </c>
      <c r="L26" s="4">
        <f>L9/K9-1</f>
        <v>0</v>
      </c>
      <c r="M26" s="4">
        <f>M9/L9-1</f>
        <v>2.0000000000000018E-2</v>
      </c>
      <c r="N26" s="4">
        <f>N9/M9-1</f>
        <v>-2.9999999999999916E-2</v>
      </c>
      <c r="O26" s="4">
        <f>O9/N9-1</f>
        <v>5.0000000000000044E-2</v>
      </c>
      <c r="P26" s="4">
        <f>P9/O9-1</f>
        <v>-3.0000000000000138E-2</v>
      </c>
      <c r="Q26" s="4">
        <f>Q9/P9-1</f>
        <v>0</v>
      </c>
      <c r="R26" s="4">
        <f>R9/Q9-1</f>
        <v>0</v>
      </c>
      <c r="S26" s="4">
        <f>S9/R9-1</f>
        <v>3.0000000000000027E-2</v>
      </c>
      <c r="T26" s="4">
        <f>T9/S9-1</f>
        <v>-3.9999999999999925E-2</v>
      </c>
      <c r="U26" s="4">
        <f>U9/T9-1</f>
        <v>3.0000000000000027E-2</v>
      </c>
      <c r="V26" s="4">
        <f>V9/U9-1</f>
        <v>1.0000000000000009E-2</v>
      </c>
      <c r="W26" s="4">
        <f>W9/V9-1</f>
        <v>1.0000000000000009E-2</v>
      </c>
      <c r="X26" s="4">
        <f>X9/W9-1</f>
        <v>1.0000000000000009E-2</v>
      </c>
      <c r="Y26" s="4">
        <f>Y9/X9-1</f>
        <v>1.0000000000000009E-2</v>
      </c>
      <c r="Z26" s="4">
        <f>Z9/Y9-1</f>
        <v>3.0000000000000027E-2</v>
      </c>
      <c r="AA26" s="4">
        <f>AA9/Z9-1</f>
        <v>3.0000000000000027E-2</v>
      </c>
      <c r="AB26" s="4">
        <f>AB9/AA9-1</f>
        <v>-3.0000000000000027E-2</v>
      </c>
      <c r="AC26" s="4">
        <f>AC9/AB9-1</f>
        <v>5.0000000000000044E-2</v>
      </c>
      <c r="AD26" s="4">
        <f>AD9/AC9-1</f>
        <v>-1.0000000000000009E-2</v>
      </c>
      <c r="AE26" s="4">
        <f>AE9/AD9-1</f>
        <v>3.0000000000000027E-2</v>
      </c>
      <c r="AF26" s="4">
        <f>AF9/AE9-1</f>
        <v>8.0000000000000071E-2</v>
      </c>
      <c r="AG26" s="4">
        <f>AG9/AF9-1</f>
        <v>0</v>
      </c>
      <c r="AH26" s="4">
        <f>AH9/AG9-1</f>
        <v>1.0000000000000009E-2</v>
      </c>
      <c r="AI26" s="4">
        <f>AI9/AH9-1</f>
        <v>0</v>
      </c>
      <c r="AJ26" s="4">
        <f>AJ9/AI9-1</f>
        <v>4.0000000000000036E-2</v>
      </c>
      <c r="AK26" s="4">
        <f>AK9/AJ9-1</f>
        <v>0</v>
      </c>
      <c r="AL26" s="4">
        <f>AL9/AK9-1</f>
        <v>0</v>
      </c>
      <c r="AM26" s="4">
        <f>AM9/AL9-1</f>
        <v>5.0000000000000044E-2</v>
      </c>
      <c r="AN26" s="4">
        <f>AN9/AM9-1</f>
        <v>3.0000000000000027E-2</v>
      </c>
      <c r="AO26" s="4">
        <f>AO9/AN9-1</f>
        <v>0</v>
      </c>
      <c r="AP26" s="4">
        <f>AP9/AO9-1</f>
        <v>4.0000000000000036E-2</v>
      </c>
      <c r="AQ26" s="4">
        <f>AQ9/AP9-1</f>
        <v>3.0000000000000027E-2</v>
      </c>
    </row>
    <row r="27" spans="1:43" x14ac:dyDescent="0.25">
      <c r="A27" t="str">
        <f t="shared" ref="A27:A28" si="1">A10</f>
        <v>Loan 2</v>
      </c>
      <c r="C27" s="4">
        <f>C10/B10-1</f>
        <v>-4.0000000000000036E-2</v>
      </c>
      <c r="D27" s="4">
        <f>D10/C10-1</f>
        <v>3.0000000000000027E-2</v>
      </c>
      <c r="E27" s="4">
        <f>E10/D10-1</f>
        <v>2.0000000000000018E-2</v>
      </c>
      <c r="F27" s="4">
        <f>F10/E10-1</f>
        <v>-1.0000000000000009E-2</v>
      </c>
      <c r="G27" s="4">
        <f>G10/F10-1</f>
        <v>3.0000000000000027E-2</v>
      </c>
      <c r="H27" s="4">
        <f>H10/G10-1</f>
        <v>3.0000000000000027E-2</v>
      </c>
      <c r="I27" s="4">
        <f>I10/H10-1</f>
        <v>3.0000000000000027E-2</v>
      </c>
      <c r="J27" s="4">
        <f>J10/I10-1</f>
        <v>1.0000000000000009E-2</v>
      </c>
      <c r="K27" s="4">
        <f>K10/J10-1</f>
        <v>-1.0000000000000009E-2</v>
      </c>
      <c r="L27" s="4">
        <f>L10/K10-1</f>
        <v>1.0000000000000009E-2</v>
      </c>
      <c r="M27" s="4">
        <f>M10/L10-1</f>
        <v>6.0000000000000053E-2</v>
      </c>
      <c r="N27" s="4">
        <f>N10/M10-1</f>
        <v>0</v>
      </c>
      <c r="O27" s="4">
        <f>O10/N10-1</f>
        <v>-3.0000000000000027E-2</v>
      </c>
      <c r="P27" s="4">
        <f>P10/O10-1</f>
        <v>-4.0000000000000036E-2</v>
      </c>
      <c r="Q27" s="4">
        <f>Q10/P10-1</f>
        <v>2.0000000000000018E-2</v>
      </c>
      <c r="R27" s="4">
        <f>R10/Q10-1</f>
        <v>-1.0000000000000009E-2</v>
      </c>
      <c r="S27" s="4">
        <f>S10/R10-1</f>
        <v>0</v>
      </c>
      <c r="T27" s="4">
        <f>T10/S10-1</f>
        <v>-1.0000000000000009E-2</v>
      </c>
      <c r="U27" s="4">
        <f>U10/T10-1</f>
        <v>1.0000000000000009E-2</v>
      </c>
      <c r="V27" s="4">
        <f>V10/U10-1</f>
        <v>3.0000000000000027E-2</v>
      </c>
      <c r="W27" s="4">
        <f>W10/V10-1</f>
        <v>-9.9999999999998979E-3</v>
      </c>
      <c r="X27" s="4">
        <f>X10/W10-1</f>
        <v>-3.0000000000000027E-2</v>
      </c>
      <c r="Y27" s="4">
        <f>Y10/X10-1</f>
        <v>-1.0000000000000009E-2</v>
      </c>
      <c r="Z27" s="4">
        <f>Z10/Y10-1</f>
        <v>1.0000000000000009E-2</v>
      </c>
      <c r="AA27" s="4">
        <f>AA10/Z10-1</f>
        <v>2.0000000000000018E-2</v>
      </c>
      <c r="AB27" s="4">
        <f>AB10/AA10-1</f>
        <v>0</v>
      </c>
      <c r="AC27" s="4">
        <f>AC10/AB10-1</f>
        <v>0</v>
      </c>
      <c r="AD27" s="4">
        <f>AD10/AC10-1</f>
        <v>2.0000000000000018E-2</v>
      </c>
      <c r="AE27" s="4">
        <f>AE10/AD10-1</f>
        <v>2.0000000000000018E-2</v>
      </c>
      <c r="AF27" s="4">
        <f>AF10/AE10-1</f>
        <v>6.0000000000000053E-2</v>
      </c>
      <c r="AG27" s="4">
        <f>AG10/AF10-1</f>
        <v>0</v>
      </c>
      <c r="AH27" s="4">
        <f>AH10/AG10-1</f>
        <v>2.0000000000000018E-2</v>
      </c>
      <c r="AI27" s="4">
        <f>AI10/AH10-1</f>
        <v>-1.0000000000000009E-2</v>
      </c>
      <c r="AJ27" s="4">
        <f>AJ10/AI10-1</f>
        <v>8.0000000000000071E-2</v>
      </c>
      <c r="AK27" s="4">
        <f>AK10/AJ10-1</f>
        <v>-3.0000000000000138E-2</v>
      </c>
      <c r="AL27" s="4">
        <f>AL10/AK10-1</f>
        <v>6.0000000000000053E-2</v>
      </c>
      <c r="AM27" s="4">
        <f>AM10/AL10-1</f>
        <v>0</v>
      </c>
      <c r="AN27" s="4">
        <f>AN10/AM10-1</f>
        <v>1.0000000000000009E-2</v>
      </c>
      <c r="AO27" s="4">
        <f>AO10/AN10-1</f>
        <v>1.0000000000000009E-2</v>
      </c>
      <c r="AP27" s="4">
        <f>AP10/AO10-1</f>
        <v>-1.0000000000000009E-2</v>
      </c>
      <c r="AQ27" s="4">
        <f>AQ10/AP10-1</f>
        <v>-3.9999999999999925E-2</v>
      </c>
    </row>
    <row r="28" spans="1:43" x14ac:dyDescent="0.25">
      <c r="A28" t="str">
        <f t="shared" si="1"/>
        <v>Loan 3</v>
      </c>
      <c r="C28" s="4">
        <f>C11/B11-1</f>
        <v>3.0000000000000027E-2</v>
      </c>
      <c r="D28" s="4">
        <f>D11/C11-1</f>
        <v>-3.0000000000000138E-2</v>
      </c>
      <c r="E28" s="4">
        <f>E11/D11-1</f>
        <v>0</v>
      </c>
      <c r="F28" s="4">
        <f>F11/E11-1</f>
        <v>-9.9999999999998979E-3</v>
      </c>
      <c r="G28" s="4">
        <f>G11/F11-1</f>
        <v>-3.0000000000000027E-2</v>
      </c>
      <c r="H28" s="4">
        <f>H11/G11-1</f>
        <v>0</v>
      </c>
      <c r="I28" s="4">
        <f>I11/H11-1</f>
        <v>3.0000000000000027E-2</v>
      </c>
      <c r="J28" s="4">
        <f>J11/I11-1</f>
        <v>1.0000000000000009E-2</v>
      </c>
      <c r="K28" s="4">
        <f>K11/J11-1</f>
        <v>0</v>
      </c>
      <c r="L28" s="4">
        <f>L11/K11-1</f>
        <v>0</v>
      </c>
      <c r="M28" s="4">
        <f>M11/L11-1</f>
        <v>0</v>
      </c>
      <c r="N28" s="4">
        <f>N11/M11-1</f>
        <v>2.0000000000000018E-2</v>
      </c>
      <c r="O28" s="4">
        <f>O11/N11-1</f>
        <v>-3.0000000000000027E-2</v>
      </c>
      <c r="P28" s="4">
        <f>P11/O11-1</f>
        <v>2.0000000000000018E-2</v>
      </c>
      <c r="Q28" s="4">
        <f>Q11/P11-1</f>
        <v>1.0000000000000009E-2</v>
      </c>
      <c r="R28" s="4">
        <f>R11/Q11-1</f>
        <v>3.0000000000000027E-2</v>
      </c>
      <c r="S28" s="4">
        <f>S11/R11-1</f>
        <v>3.0000000000000027E-2</v>
      </c>
      <c r="T28" s="4">
        <f>T11/S11-1</f>
        <v>0</v>
      </c>
      <c r="U28" s="4">
        <f>U11/T11-1</f>
        <v>2.0000000000000018E-2</v>
      </c>
      <c r="V28" s="4">
        <f>V11/U11-1</f>
        <v>5.0000000000000044E-2</v>
      </c>
      <c r="W28" s="4">
        <f>W11/V11-1</f>
        <v>0</v>
      </c>
      <c r="X28" s="4">
        <f>X11/W11-1</f>
        <v>-4.0000000000000036E-2</v>
      </c>
      <c r="Y28" s="4">
        <f>Y11/X11-1</f>
        <v>8.0000000000000071E-2</v>
      </c>
      <c r="Z28" s="4">
        <f>Z11/Y11-1</f>
        <v>0</v>
      </c>
      <c r="AA28" s="4">
        <f>AA11/Z11-1</f>
        <v>3.0000000000000027E-2</v>
      </c>
      <c r="AB28" s="4">
        <f>AB11/AA11-1</f>
        <v>0</v>
      </c>
      <c r="AC28" s="4">
        <f>AC11/AB11-1</f>
        <v>3.0000000000000027E-2</v>
      </c>
      <c r="AD28" s="4">
        <f>AD11/AC11-1</f>
        <v>-3.0000000000000027E-2</v>
      </c>
      <c r="AE28" s="4">
        <f>AE11/AD11-1</f>
        <v>-2.9999999999999916E-2</v>
      </c>
      <c r="AF28" s="4">
        <f>AF11/AE11-1</f>
        <v>0</v>
      </c>
      <c r="AG28" s="4">
        <f>AG11/AF11-1</f>
        <v>6.0000000000000053E-2</v>
      </c>
      <c r="AH28" s="4">
        <f>AH11/AG11-1</f>
        <v>0</v>
      </c>
      <c r="AI28" s="4">
        <f>AI11/AH11-1</f>
        <v>4.0000000000000036E-2</v>
      </c>
      <c r="AJ28" s="4">
        <f>AJ11/AI11-1</f>
        <v>0</v>
      </c>
      <c r="AK28" s="4">
        <f>AK11/AJ11-1</f>
        <v>0</v>
      </c>
      <c r="AL28" s="4">
        <f>AL11/AK11-1</f>
        <v>-1.000000000000012E-2</v>
      </c>
      <c r="AM28" s="4">
        <f>AM11/AL11-1</f>
        <v>0</v>
      </c>
      <c r="AN28" s="4">
        <f>AN11/AM11-1</f>
        <v>-3.0000000000000027E-2</v>
      </c>
      <c r="AO28" s="4">
        <f>AO11/AN11-1</f>
        <v>2.0000000000000018E-2</v>
      </c>
      <c r="AP28" s="4">
        <f>AP11/AO11-1</f>
        <v>-3.0000000000000138E-2</v>
      </c>
      <c r="AQ28" s="4">
        <f>AQ11/AP11-1</f>
        <v>2.0000000000000018E-2</v>
      </c>
    </row>
    <row r="30" spans="1:43" x14ac:dyDescent="0.25">
      <c r="A30" s="2" t="s">
        <v>18</v>
      </c>
    </row>
    <row r="31" spans="1:43" x14ac:dyDescent="0.25">
      <c r="A31" t="str">
        <f>A9</f>
        <v>Loan 1</v>
      </c>
      <c r="C31" t="b">
        <f>C9 &gt; ($B$9*1.5)</f>
        <v>0</v>
      </c>
      <c r="D31" t="b">
        <f t="shared" ref="D31:AQ33" si="2">D9 &gt; ($B$9*1.5)</f>
        <v>0</v>
      </c>
      <c r="E31" t="b">
        <f t="shared" si="2"/>
        <v>0</v>
      </c>
      <c r="F31" t="b">
        <f t="shared" si="2"/>
        <v>0</v>
      </c>
      <c r="G31" t="b">
        <f t="shared" si="2"/>
        <v>0</v>
      </c>
      <c r="H31" t="b">
        <f t="shared" si="2"/>
        <v>0</v>
      </c>
      <c r="I31" t="b">
        <f t="shared" si="2"/>
        <v>0</v>
      </c>
      <c r="J31" t="b">
        <f t="shared" si="2"/>
        <v>0</v>
      </c>
      <c r="K31" t="b">
        <f t="shared" si="2"/>
        <v>0</v>
      </c>
      <c r="L31" t="b">
        <f t="shared" si="2"/>
        <v>0</v>
      </c>
      <c r="M31" t="b">
        <f t="shared" si="2"/>
        <v>0</v>
      </c>
      <c r="N31" t="b">
        <f t="shared" si="2"/>
        <v>0</v>
      </c>
      <c r="O31" t="b">
        <f t="shared" si="2"/>
        <v>0</v>
      </c>
      <c r="P31" t="b">
        <f t="shared" si="2"/>
        <v>0</v>
      </c>
      <c r="Q31" t="b">
        <f t="shared" si="2"/>
        <v>0</v>
      </c>
      <c r="R31" t="b">
        <f t="shared" si="2"/>
        <v>0</v>
      </c>
      <c r="S31" t="b">
        <f t="shared" si="2"/>
        <v>0</v>
      </c>
      <c r="T31" t="b">
        <f t="shared" si="2"/>
        <v>0</v>
      </c>
      <c r="U31" t="b">
        <f t="shared" si="2"/>
        <v>0</v>
      </c>
      <c r="V31" t="b">
        <f t="shared" si="2"/>
        <v>0</v>
      </c>
      <c r="W31" t="b">
        <f t="shared" si="2"/>
        <v>0</v>
      </c>
      <c r="X31" t="b">
        <f t="shared" si="2"/>
        <v>0</v>
      </c>
      <c r="Y31" t="b">
        <f t="shared" si="2"/>
        <v>0</v>
      </c>
      <c r="Z31" t="b">
        <f t="shared" si="2"/>
        <v>0</v>
      </c>
      <c r="AA31" t="b">
        <f t="shared" si="2"/>
        <v>0</v>
      </c>
      <c r="AB31" t="b">
        <f t="shared" si="2"/>
        <v>0</v>
      </c>
      <c r="AC31" t="b">
        <f t="shared" si="2"/>
        <v>0</v>
      </c>
      <c r="AD31" t="b">
        <f t="shared" si="2"/>
        <v>0</v>
      </c>
      <c r="AE31" t="b">
        <f t="shared" si="2"/>
        <v>0</v>
      </c>
      <c r="AF31" t="b">
        <f t="shared" si="2"/>
        <v>0</v>
      </c>
      <c r="AG31" t="b">
        <f t="shared" si="2"/>
        <v>0</v>
      </c>
      <c r="AH31" t="b">
        <f t="shared" si="2"/>
        <v>0</v>
      </c>
      <c r="AI31" t="b">
        <f t="shared" si="2"/>
        <v>0</v>
      </c>
      <c r="AJ31" t="b">
        <f t="shared" si="2"/>
        <v>0</v>
      </c>
      <c r="AK31" t="b">
        <f t="shared" si="2"/>
        <v>0</v>
      </c>
      <c r="AL31" t="b">
        <f t="shared" si="2"/>
        <v>0</v>
      </c>
      <c r="AM31" t="b">
        <f t="shared" si="2"/>
        <v>0</v>
      </c>
      <c r="AN31" t="b">
        <f t="shared" si="2"/>
        <v>0</v>
      </c>
      <c r="AO31" t="b">
        <f t="shared" si="2"/>
        <v>0</v>
      </c>
      <c r="AP31" t="b">
        <f t="shared" si="2"/>
        <v>1</v>
      </c>
      <c r="AQ31" t="b">
        <f t="shared" si="2"/>
        <v>1</v>
      </c>
    </row>
    <row r="32" spans="1:43" x14ac:dyDescent="0.25">
      <c r="A32" t="str">
        <f>A10</f>
        <v>Loan 2</v>
      </c>
      <c r="C32" t="b">
        <f>C10 &gt; ($B$10*1.5)</f>
        <v>0</v>
      </c>
      <c r="D32" t="b">
        <f t="shared" ref="D32:AQ32" si="3">D10 &gt; ($B$10*1.5)</f>
        <v>0</v>
      </c>
      <c r="E32" t="b">
        <f t="shared" si="3"/>
        <v>0</v>
      </c>
      <c r="F32" t="b">
        <f>F10 &gt; ($B$10*1.5)</f>
        <v>0</v>
      </c>
      <c r="G32" t="b">
        <f t="shared" si="3"/>
        <v>0</v>
      </c>
      <c r="H32" t="b">
        <f t="shared" si="3"/>
        <v>0</v>
      </c>
      <c r="I32" t="b">
        <f t="shared" si="3"/>
        <v>0</v>
      </c>
      <c r="J32" t="b">
        <f t="shared" si="3"/>
        <v>0</v>
      </c>
      <c r="K32" t="b">
        <f t="shared" si="3"/>
        <v>0</v>
      </c>
      <c r="L32" t="b">
        <f t="shared" si="3"/>
        <v>0</v>
      </c>
      <c r="M32" t="b">
        <f t="shared" si="3"/>
        <v>0</v>
      </c>
      <c r="N32" t="b">
        <f t="shared" si="3"/>
        <v>0</v>
      </c>
      <c r="O32" t="b">
        <f t="shared" si="3"/>
        <v>0</v>
      </c>
      <c r="P32" t="b">
        <f t="shared" si="3"/>
        <v>0</v>
      </c>
      <c r="Q32" t="b">
        <f t="shared" si="3"/>
        <v>0</v>
      </c>
      <c r="R32" t="b">
        <f t="shared" si="3"/>
        <v>0</v>
      </c>
      <c r="S32" t="b">
        <f t="shared" si="3"/>
        <v>0</v>
      </c>
      <c r="T32" t="b">
        <f t="shared" si="3"/>
        <v>0</v>
      </c>
      <c r="U32" t="b">
        <f t="shared" si="3"/>
        <v>0</v>
      </c>
      <c r="V32" t="b">
        <f t="shared" si="3"/>
        <v>0</v>
      </c>
      <c r="W32" t="b">
        <f t="shared" si="3"/>
        <v>0</v>
      </c>
      <c r="X32" t="b">
        <f t="shared" si="3"/>
        <v>0</v>
      </c>
      <c r="Y32" t="b">
        <f t="shared" si="3"/>
        <v>0</v>
      </c>
      <c r="Z32" t="b">
        <f t="shared" si="3"/>
        <v>0</v>
      </c>
      <c r="AA32" t="b">
        <f t="shared" si="3"/>
        <v>0</v>
      </c>
      <c r="AB32" t="b">
        <f t="shared" si="3"/>
        <v>0</v>
      </c>
      <c r="AC32" t="b">
        <f t="shared" si="3"/>
        <v>0</v>
      </c>
      <c r="AD32" t="b">
        <f t="shared" si="3"/>
        <v>0</v>
      </c>
      <c r="AE32" t="b">
        <f t="shared" si="3"/>
        <v>0</v>
      </c>
      <c r="AF32" t="b">
        <f t="shared" si="3"/>
        <v>0</v>
      </c>
      <c r="AG32" t="b">
        <f t="shared" si="3"/>
        <v>0</v>
      </c>
      <c r="AH32" t="b">
        <f t="shared" si="3"/>
        <v>0</v>
      </c>
      <c r="AI32" t="b">
        <f t="shared" si="3"/>
        <v>0</v>
      </c>
      <c r="AJ32" t="b">
        <f t="shared" si="3"/>
        <v>0</v>
      </c>
      <c r="AK32" t="b">
        <f t="shared" si="3"/>
        <v>0</v>
      </c>
      <c r="AL32" t="b">
        <f t="shared" si="3"/>
        <v>0</v>
      </c>
      <c r="AM32" t="b">
        <f t="shared" si="3"/>
        <v>0</v>
      </c>
      <c r="AN32" t="b">
        <f t="shared" si="3"/>
        <v>0</v>
      </c>
      <c r="AO32" t="b">
        <f t="shared" si="3"/>
        <v>0</v>
      </c>
      <c r="AP32" t="b">
        <f t="shared" si="3"/>
        <v>0</v>
      </c>
      <c r="AQ32" t="b">
        <f>AQ10 &gt; ($B$10*1.5)</f>
        <v>0</v>
      </c>
    </row>
    <row r="33" spans="1:43" x14ac:dyDescent="0.25">
      <c r="A33" t="str">
        <f>A11</f>
        <v>Loan 3</v>
      </c>
      <c r="C33" t="b">
        <f>C11 &gt; ($B$11*1.5)</f>
        <v>0</v>
      </c>
      <c r="D33" t="b">
        <f t="shared" ref="D33:AQ33" si="4">D11 &gt; ($B$11*1.5)</f>
        <v>0</v>
      </c>
      <c r="E33" t="b">
        <f t="shared" si="4"/>
        <v>0</v>
      </c>
      <c r="F33" t="b">
        <f t="shared" si="4"/>
        <v>0</v>
      </c>
      <c r="G33" t="b">
        <f t="shared" si="4"/>
        <v>0</v>
      </c>
      <c r="H33" t="b">
        <f t="shared" si="4"/>
        <v>0</v>
      </c>
      <c r="I33" t="b">
        <f t="shared" si="4"/>
        <v>0</v>
      </c>
      <c r="J33" t="b">
        <f t="shared" si="4"/>
        <v>0</v>
      </c>
      <c r="K33" t="b">
        <f t="shared" si="4"/>
        <v>0</v>
      </c>
      <c r="L33" t="b">
        <f t="shared" si="4"/>
        <v>0</v>
      </c>
      <c r="M33" t="b">
        <f t="shared" si="4"/>
        <v>0</v>
      </c>
      <c r="N33" t="b">
        <f t="shared" si="4"/>
        <v>0</v>
      </c>
      <c r="O33" t="b">
        <f t="shared" si="4"/>
        <v>0</v>
      </c>
      <c r="P33" t="b">
        <f t="shared" si="4"/>
        <v>0</v>
      </c>
      <c r="Q33" t="b">
        <f t="shared" si="4"/>
        <v>0</v>
      </c>
      <c r="R33" t="b">
        <f t="shared" si="4"/>
        <v>0</v>
      </c>
      <c r="S33" t="b">
        <f t="shared" si="4"/>
        <v>0</v>
      </c>
      <c r="T33" t="b">
        <f t="shared" si="4"/>
        <v>0</v>
      </c>
      <c r="U33" t="b">
        <f t="shared" si="4"/>
        <v>0</v>
      </c>
      <c r="V33" t="b">
        <f t="shared" si="4"/>
        <v>0</v>
      </c>
      <c r="W33" t="b">
        <f t="shared" si="4"/>
        <v>0</v>
      </c>
      <c r="X33" t="b">
        <f t="shared" si="4"/>
        <v>0</v>
      </c>
      <c r="Y33" t="b">
        <f t="shared" si="4"/>
        <v>0</v>
      </c>
      <c r="Z33" t="b">
        <f t="shared" si="4"/>
        <v>0</v>
      </c>
      <c r="AA33" t="b">
        <f t="shared" si="4"/>
        <v>0</v>
      </c>
      <c r="AB33" t="b">
        <f t="shared" si="4"/>
        <v>0</v>
      </c>
      <c r="AC33" t="b">
        <f t="shared" si="4"/>
        <v>0</v>
      </c>
      <c r="AD33" t="b">
        <f t="shared" si="4"/>
        <v>0</v>
      </c>
      <c r="AE33" t="b">
        <f t="shared" si="4"/>
        <v>0</v>
      </c>
      <c r="AF33" t="b">
        <f t="shared" si="4"/>
        <v>0</v>
      </c>
      <c r="AG33" t="b">
        <f t="shared" si="4"/>
        <v>0</v>
      </c>
      <c r="AH33" t="b">
        <f t="shared" si="4"/>
        <v>0</v>
      </c>
      <c r="AI33" t="b">
        <f t="shared" si="4"/>
        <v>0</v>
      </c>
      <c r="AJ33" t="b">
        <f t="shared" si="4"/>
        <v>0</v>
      </c>
      <c r="AK33" t="b">
        <f t="shared" si="4"/>
        <v>0</v>
      </c>
      <c r="AL33" t="b">
        <f t="shared" si="4"/>
        <v>0</v>
      </c>
      <c r="AM33" t="b">
        <f t="shared" si="4"/>
        <v>0</v>
      </c>
      <c r="AN33" t="b">
        <f t="shared" si="4"/>
        <v>0</v>
      </c>
      <c r="AO33" t="b">
        <f t="shared" si="4"/>
        <v>0</v>
      </c>
      <c r="AP33" t="b">
        <f t="shared" si="4"/>
        <v>0</v>
      </c>
      <c r="AQ33" t="b">
        <f>AQ11 &gt; ($B$11*1.5)</f>
        <v>0</v>
      </c>
    </row>
    <row r="35" spans="1:43" x14ac:dyDescent="0.25">
      <c r="A35" s="2" t="s">
        <v>19</v>
      </c>
    </row>
    <row r="36" spans="1:43" x14ac:dyDescent="0.25">
      <c r="A36">
        <v>1</v>
      </c>
      <c r="C36" t="b">
        <f>C4-C9 &lt; 0.5 * ($B$4-$B$9)</f>
        <v>0</v>
      </c>
      <c r="D36" t="b">
        <f t="shared" ref="D36:AQ37" si="5">D4-D9 &lt; 0.5 * ($B$4-$B$9)</f>
        <v>0</v>
      </c>
      <c r="E36" t="b">
        <f t="shared" si="5"/>
        <v>0</v>
      </c>
      <c r="F36" t="b">
        <f t="shared" si="5"/>
        <v>0</v>
      </c>
      <c r="G36" t="b">
        <f t="shared" si="5"/>
        <v>0</v>
      </c>
      <c r="H36" t="b">
        <f t="shared" si="5"/>
        <v>0</v>
      </c>
      <c r="I36" t="b">
        <f t="shared" si="5"/>
        <v>0</v>
      </c>
      <c r="J36" t="b">
        <f t="shared" si="5"/>
        <v>0</v>
      </c>
      <c r="K36" t="b">
        <f t="shared" si="5"/>
        <v>0</v>
      </c>
      <c r="L36" t="b">
        <f t="shared" si="5"/>
        <v>0</v>
      </c>
      <c r="M36" t="b">
        <f t="shared" si="5"/>
        <v>0</v>
      </c>
      <c r="N36" t="b">
        <f t="shared" si="5"/>
        <v>0</v>
      </c>
      <c r="O36" t="b">
        <f t="shared" si="5"/>
        <v>0</v>
      </c>
      <c r="P36" t="b">
        <f t="shared" si="5"/>
        <v>0</v>
      </c>
      <c r="Q36" t="b">
        <f t="shared" si="5"/>
        <v>0</v>
      </c>
      <c r="R36" t="b">
        <f t="shared" si="5"/>
        <v>0</v>
      </c>
      <c r="S36" t="b">
        <f t="shared" si="5"/>
        <v>0</v>
      </c>
      <c r="T36" t="b">
        <f t="shared" si="5"/>
        <v>0</v>
      </c>
      <c r="U36" t="b">
        <f t="shared" si="5"/>
        <v>0</v>
      </c>
      <c r="V36" t="b">
        <f t="shared" si="5"/>
        <v>0</v>
      </c>
      <c r="W36" t="b">
        <f t="shared" si="5"/>
        <v>0</v>
      </c>
      <c r="X36" t="b">
        <f t="shared" si="5"/>
        <v>0</v>
      </c>
      <c r="Y36" t="b">
        <f t="shared" si="5"/>
        <v>1</v>
      </c>
      <c r="Z36" t="b">
        <f t="shared" si="5"/>
        <v>1</v>
      </c>
      <c r="AA36" t="b">
        <f t="shared" si="5"/>
        <v>1</v>
      </c>
      <c r="AB36" t="b">
        <f t="shared" si="5"/>
        <v>1</v>
      </c>
      <c r="AC36" t="b">
        <f t="shared" si="5"/>
        <v>1</v>
      </c>
      <c r="AD36" t="b">
        <f t="shared" si="5"/>
        <v>1</v>
      </c>
      <c r="AE36" t="b">
        <f t="shared" si="5"/>
        <v>1</v>
      </c>
      <c r="AF36" t="b">
        <f t="shared" si="5"/>
        <v>1</v>
      </c>
      <c r="AG36" t="b">
        <f t="shared" si="5"/>
        <v>1</v>
      </c>
      <c r="AH36" t="b">
        <f t="shared" si="5"/>
        <v>1</v>
      </c>
      <c r="AI36" t="b">
        <f t="shared" si="5"/>
        <v>1</v>
      </c>
      <c r="AJ36" t="b">
        <f t="shared" si="5"/>
        <v>1</v>
      </c>
      <c r="AK36" t="b">
        <f t="shared" si="5"/>
        <v>1</v>
      </c>
      <c r="AL36" t="b">
        <f t="shared" si="5"/>
        <v>1</v>
      </c>
      <c r="AM36" t="b">
        <f t="shared" si="5"/>
        <v>1</v>
      </c>
      <c r="AN36" t="b">
        <f t="shared" si="5"/>
        <v>1</v>
      </c>
      <c r="AO36" t="b">
        <f t="shared" si="5"/>
        <v>1</v>
      </c>
      <c r="AP36" t="b">
        <f>AP4-AP9 &lt; 0.5 * ($B$4-$B$9)</f>
        <v>1</v>
      </c>
      <c r="AQ36" t="b">
        <f t="shared" si="5"/>
        <v>1</v>
      </c>
    </row>
    <row r="37" spans="1:43" x14ac:dyDescent="0.25">
      <c r="A37">
        <v>2</v>
      </c>
      <c r="C37" t="b">
        <f>C5-C10 &lt; 0.5 * ($B$5-$B$10)</f>
        <v>0</v>
      </c>
      <c r="D37" t="b">
        <f t="shared" ref="D37:AQ37" si="6">D5-D10 &lt; 0.5 * ($B$5-$B$10)</f>
        <v>0</v>
      </c>
      <c r="E37" t="b">
        <f t="shared" si="6"/>
        <v>0</v>
      </c>
      <c r="F37" t="b">
        <f t="shared" si="6"/>
        <v>0</v>
      </c>
      <c r="G37" t="b">
        <f t="shared" si="6"/>
        <v>0</v>
      </c>
      <c r="H37" t="b">
        <f t="shared" si="6"/>
        <v>0</v>
      </c>
      <c r="I37" t="b">
        <f t="shared" si="6"/>
        <v>0</v>
      </c>
      <c r="J37" t="b">
        <f t="shared" si="6"/>
        <v>0</v>
      </c>
      <c r="K37" t="b">
        <f t="shared" si="6"/>
        <v>0</v>
      </c>
      <c r="L37" t="b">
        <f t="shared" si="6"/>
        <v>0</v>
      </c>
      <c r="M37" t="b">
        <f t="shared" si="6"/>
        <v>0</v>
      </c>
      <c r="N37" t="b">
        <f t="shared" si="6"/>
        <v>0</v>
      </c>
      <c r="O37" t="b">
        <f t="shared" si="6"/>
        <v>0</v>
      </c>
      <c r="P37" t="b">
        <f t="shared" si="6"/>
        <v>0</v>
      </c>
      <c r="Q37" t="b">
        <f t="shared" si="6"/>
        <v>0</v>
      </c>
      <c r="R37" t="b">
        <f t="shared" si="6"/>
        <v>0</v>
      </c>
      <c r="S37" t="b">
        <f t="shared" si="6"/>
        <v>0</v>
      </c>
      <c r="T37" t="b">
        <f t="shared" si="6"/>
        <v>0</v>
      </c>
      <c r="U37" t="b">
        <f t="shared" si="6"/>
        <v>0</v>
      </c>
      <c r="V37" t="b">
        <f t="shared" si="6"/>
        <v>0</v>
      </c>
      <c r="W37" t="b">
        <f t="shared" si="6"/>
        <v>0</v>
      </c>
      <c r="X37" t="b">
        <f t="shared" si="6"/>
        <v>0</v>
      </c>
      <c r="Y37" t="b">
        <f t="shared" si="6"/>
        <v>0</v>
      </c>
      <c r="Z37" t="b">
        <f t="shared" si="6"/>
        <v>0</v>
      </c>
      <c r="AA37" t="b">
        <f t="shared" si="6"/>
        <v>0</v>
      </c>
      <c r="AB37" t="b">
        <f t="shared" si="6"/>
        <v>0</v>
      </c>
      <c r="AC37" t="b">
        <f t="shared" si="6"/>
        <v>0</v>
      </c>
      <c r="AD37" t="b">
        <f t="shared" si="6"/>
        <v>0</v>
      </c>
      <c r="AE37" t="b">
        <f t="shared" si="6"/>
        <v>0</v>
      </c>
      <c r="AF37" t="b">
        <f t="shared" si="6"/>
        <v>0</v>
      </c>
      <c r="AG37" t="b">
        <f t="shared" si="6"/>
        <v>0</v>
      </c>
      <c r="AH37" t="b">
        <f t="shared" si="6"/>
        <v>0</v>
      </c>
      <c r="AI37" t="b">
        <f t="shared" si="6"/>
        <v>0</v>
      </c>
      <c r="AJ37" t="b">
        <f t="shared" si="6"/>
        <v>0</v>
      </c>
      <c r="AK37" t="b">
        <f t="shared" si="6"/>
        <v>0</v>
      </c>
      <c r="AL37" t="b">
        <f t="shared" si="6"/>
        <v>0</v>
      </c>
      <c r="AM37" t="b">
        <f t="shared" si="6"/>
        <v>0</v>
      </c>
      <c r="AN37" t="b">
        <f t="shared" si="6"/>
        <v>0</v>
      </c>
      <c r="AO37" t="b">
        <f t="shared" si="6"/>
        <v>0</v>
      </c>
      <c r="AP37" t="b">
        <f t="shared" si="6"/>
        <v>0</v>
      </c>
      <c r="AQ37" s="7" t="b">
        <f t="shared" si="6"/>
        <v>1</v>
      </c>
    </row>
    <row r="38" spans="1:43" x14ac:dyDescent="0.25">
      <c r="A38">
        <v>3</v>
      </c>
      <c r="C38" t="b">
        <f>C6-C11 &lt; 0.5 * ($B$6-$B$11)</f>
        <v>0</v>
      </c>
      <c r="D38" t="b">
        <f t="shared" ref="D38:AQ38" si="7">D6-D11 &lt; 0.5 * ($B$6-$B$11)</f>
        <v>0</v>
      </c>
      <c r="E38" t="b">
        <f t="shared" si="7"/>
        <v>0</v>
      </c>
      <c r="F38" t="b">
        <f t="shared" si="7"/>
        <v>0</v>
      </c>
      <c r="G38" t="b">
        <f t="shared" si="7"/>
        <v>0</v>
      </c>
      <c r="H38" t="b">
        <f t="shared" si="7"/>
        <v>0</v>
      </c>
      <c r="I38" t="b">
        <f t="shared" si="7"/>
        <v>0</v>
      </c>
      <c r="J38" t="b">
        <f t="shared" si="7"/>
        <v>0</v>
      </c>
      <c r="K38" t="b">
        <f t="shared" si="7"/>
        <v>0</v>
      </c>
      <c r="L38" t="b">
        <f t="shared" si="7"/>
        <v>0</v>
      </c>
      <c r="M38" t="b">
        <f t="shared" si="7"/>
        <v>0</v>
      </c>
      <c r="N38" t="b">
        <f t="shared" si="7"/>
        <v>0</v>
      </c>
      <c r="O38" t="b">
        <f t="shared" si="7"/>
        <v>0</v>
      </c>
      <c r="P38" t="b">
        <f t="shared" si="7"/>
        <v>0</v>
      </c>
      <c r="Q38" t="b">
        <f t="shared" si="7"/>
        <v>0</v>
      </c>
      <c r="R38" t="b">
        <f t="shared" si="7"/>
        <v>0</v>
      </c>
      <c r="S38" t="b">
        <f t="shared" si="7"/>
        <v>0</v>
      </c>
      <c r="T38" t="b">
        <f t="shared" si="7"/>
        <v>0</v>
      </c>
      <c r="U38" t="b">
        <f t="shared" si="7"/>
        <v>0</v>
      </c>
      <c r="V38" t="b">
        <f t="shared" si="7"/>
        <v>0</v>
      </c>
      <c r="W38" t="b">
        <f t="shared" si="7"/>
        <v>0</v>
      </c>
      <c r="X38" t="b">
        <f t="shared" si="7"/>
        <v>0</v>
      </c>
      <c r="Y38" t="b">
        <f t="shared" si="7"/>
        <v>0</v>
      </c>
      <c r="Z38" t="b">
        <f t="shared" si="7"/>
        <v>0</v>
      </c>
      <c r="AA38" t="b">
        <f t="shared" si="7"/>
        <v>0</v>
      </c>
      <c r="AB38" t="b">
        <f t="shared" si="7"/>
        <v>0</v>
      </c>
      <c r="AC38" t="b">
        <f t="shared" si="7"/>
        <v>0</v>
      </c>
      <c r="AD38" t="b">
        <f t="shared" si="7"/>
        <v>0</v>
      </c>
      <c r="AE38" t="b">
        <f t="shared" si="7"/>
        <v>0</v>
      </c>
      <c r="AF38" t="b">
        <f t="shared" si="7"/>
        <v>0</v>
      </c>
      <c r="AG38" t="b">
        <f t="shared" si="7"/>
        <v>0</v>
      </c>
      <c r="AH38" t="b">
        <f t="shared" si="7"/>
        <v>0</v>
      </c>
      <c r="AI38" t="b">
        <f t="shared" si="7"/>
        <v>0</v>
      </c>
      <c r="AJ38" t="b">
        <f t="shared" si="7"/>
        <v>0</v>
      </c>
      <c r="AK38" t="b">
        <f t="shared" si="7"/>
        <v>0</v>
      </c>
      <c r="AL38" t="b">
        <f t="shared" si="7"/>
        <v>0</v>
      </c>
      <c r="AM38" t="b">
        <f t="shared" si="7"/>
        <v>0</v>
      </c>
      <c r="AN38" t="b">
        <f t="shared" si="7"/>
        <v>0</v>
      </c>
      <c r="AO38" t="b">
        <f t="shared" si="7"/>
        <v>0</v>
      </c>
      <c r="AP38" t="b">
        <f t="shared" si="7"/>
        <v>0</v>
      </c>
      <c r="AQ38" t="b">
        <f t="shared" si="7"/>
        <v>0</v>
      </c>
    </row>
    <row r="41" spans="1:43" x14ac:dyDescent="0.25">
      <c r="A41" s="2" t="s">
        <v>1</v>
      </c>
    </row>
    <row r="42" spans="1:43" x14ac:dyDescent="0.25">
      <c r="A42" s="2" t="s">
        <v>14</v>
      </c>
    </row>
    <row r="43" spans="1:43" x14ac:dyDescent="0.25">
      <c r="A43">
        <v>1</v>
      </c>
      <c r="B43" s="8">
        <f>B4-B9</f>
        <v>30</v>
      </c>
      <c r="C43" s="8">
        <f t="shared" ref="C43:AQ43" si="8">C4-C9</f>
        <v>27.5</v>
      </c>
      <c r="D43" s="8">
        <f t="shared" si="8"/>
        <v>31.174999999999997</v>
      </c>
      <c r="E43" s="8">
        <f t="shared" si="8"/>
        <v>34.828500000000005</v>
      </c>
      <c r="F43" s="8">
        <f t="shared" si="8"/>
        <v>33.736710000000002</v>
      </c>
      <c r="G43" s="8">
        <f t="shared" si="8"/>
        <v>31.552080000000004</v>
      </c>
      <c r="H43" s="8">
        <f t="shared" si="8"/>
        <v>33.253590300000013</v>
      </c>
      <c r="I43" s="8">
        <f t="shared" si="8"/>
        <v>36.666313635000023</v>
      </c>
      <c r="J43" s="8">
        <f t="shared" si="8"/>
        <v>37.793541403170025</v>
      </c>
      <c r="K43" s="8">
        <f t="shared" si="8"/>
        <v>36.691068900446126</v>
      </c>
      <c r="L43" s="8">
        <f t="shared" si="8"/>
        <v>34.508173345052796</v>
      </c>
      <c r="M43" s="8">
        <f t="shared" si="8"/>
        <v>29.850242701240205</v>
      </c>
      <c r="N43" s="8">
        <f t="shared" si="8"/>
        <v>28.954735420202994</v>
      </c>
      <c r="O43" s="8">
        <f t="shared" si="8"/>
        <v>24.364046092688582</v>
      </c>
      <c r="P43" s="8">
        <f t="shared" si="8"/>
        <v>21.64044409739482</v>
      </c>
      <c r="Q43" s="8">
        <f t="shared" si="8"/>
        <v>21.64044409739482</v>
      </c>
      <c r="R43" s="8">
        <f t="shared" si="8"/>
        <v>22.58696738833855</v>
      </c>
      <c r="S43" s="8">
        <f t="shared" si="8"/>
        <v>20.396610838429226</v>
      </c>
      <c r="T43" s="8">
        <f t="shared" si="8"/>
        <v>24.360689024157864</v>
      </c>
      <c r="U43" s="8">
        <f t="shared" si="8"/>
        <v>20.263767649424125</v>
      </c>
      <c r="V43" s="8">
        <f t="shared" si="8"/>
        <v>22.358880207738082</v>
      </c>
      <c r="W43" s="8">
        <f t="shared" si="8"/>
        <v>19.658595317403993</v>
      </c>
      <c r="X43" s="8">
        <f t="shared" si="8"/>
        <v>16.034652979160384</v>
      </c>
      <c r="Y43" s="8">
        <f t="shared" si="8"/>
        <v>10.636130844939316</v>
      </c>
      <c r="Z43" s="8">
        <f t="shared" si="8"/>
        <v>12.715523180558179</v>
      </c>
      <c r="AA43" s="8">
        <f t="shared" si="8"/>
        <v>11.248665045190705</v>
      </c>
      <c r="AB43" s="8">
        <f t="shared" si="8"/>
        <v>13.711415697473072</v>
      </c>
      <c r="AC43" s="8">
        <f t="shared" si="8"/>
        <v>8.7965652750705488</v>
      </c>
      <c r="AD43" s="8">
        <f t="shared" si="8"/>
        <v>9.6326691215204079</v>
      </c>
      <c r="AE43" s="8">
        <f t="shared" si="8"/>
        <v>8.0735101967648859</v>
      </c>
      <c r="AF43" s="8">
        <f t="shared" si="8"/>
        <v>2.186219653158048</v>
      </c>
      <c r="AG43" s="8">
        <f t="shared" si="8"/>
        <v>0.30093306088905081</v>
      </c>
      <c r="AH43" s="8">
        <f t="shared" si="8"/>
        <v>-2.467428899137488</v>
      </c>
      <c r="AI43" s="8">
        <f t="shared" si="8"/>
        <v>-2.467428899137488</v>
      </c>
      <c r="AJ43" s="8">
        <f t="shared" si="8"/>
        <v>-4.3767552983181446</v>
      </c>
      <c r="AK43" s="8">
        <f t="shared" si="8"/>
        <v>-1.6064925561989725</v>
      </c>
      <c r="AL43" s="8">
        <f t="shared" si="8"/>
        <v>-3.5087396391208046</v>
      </c>
      <c r="AM43" s="8">
        <f t="shared" si="8"/>
        <v>-11.140985186130436</v>
      </c>
      <c r="AN43" s="8">
        <f t="shared" si="8"/>
        <v>-12.379352780227094</v>
      </c>
      <c r="AO43" s="8">
        <f t="shared" si="8"/>
        <v>-9.6126903823780907</v>
      </c>
      <c r="AP43" s="8">
        <f t="shared" si="8"/>
        <v>-10.947085420934712</v>
      </c>
      <c r="AQ43" s="8">
        <f t="shared" si="8"/>
        <v>-19.10257035123746</v>
      </c>
    </row>
    <row r="44" spans="1:43" x14ac:dyDescent="0.25">
      <c r="A44">
        <v>2</v>
      </c>
      <c r="B44" s="8">
        <f>B5-B10</f>
        <v>65</v>
      </c>
      <c r="C44" s="8">
        <f t="shared" ref="C44:AQ44" si="9">C5-C10</f>
        <v>65.849999999999994</v>
      </c>
      <c r="D44" s="8">
        <f t="shared" si="9"/>
        <v>62.132999999999996</v>
      </c>
      <c r="E44" s="8">
        <f t="shared" si="9"/>
        <v>66.722850000000008</v>
      </c>
      <c r="F44" s="8">
        <f t="shared" si="9"/>
        <v>64.884105000000005</v>
      </c>
      <c r="G44" s="8">
        <f t="shared" si="9"/>
        <v>64.534455809999997</v>
      </c>
      <c r="H44" s="8">
        <f t="shared" si="9"/>
        <v>64.151355420900018</v>
      </c>
      <c r="I44" s="8">
        <f t="shared" si="9"/>
        <v>61.391245275459006</v>
      </c>
      <c r="J44" s="8">
        <f t="shared" si="9"/>
        <v>65.483510953204089</v>
      </c>
      <c r="K44" s="8">
        <f t="shared" si="9"/>
        <v>62.417017607678638</v>
      </c>
      <c r="L44" s="8">
        <f t="shared" si="9"/>
        <v>59.532225050385023</v>
      </c>
      <c r="M44" s="8">
        <f t="shared" si="9"/>
        <v>57.372852755569795</v>
      </c>
      <c r="N44" s="8">
        <f t="shared" si="9"/>
        <v>53.899681442079768</v>
      </c>
      <c r="O44" s="8">
        <f t="shared" si="9"/>
        <v>53.405683056845817</v>
      </c>
      <c r="P44" s="8">
        <f t="shared" si="9"/>
        <v>53.470520168307729</v>
      </c>
      <c r="Q44" s="8">
        <f t="shared" si="9"/>
        <v>55.618452144204412</v>
      </c>
      <c r="R44" s="8">
        <f t="shared" si="9"/>
        <v>51.729635963643076</v>
      </c>
      <c r="S44" s="8">
        <f t="shared" si="9"/>
        <v>53.862520225479429</v>
      </c>
      <c r="T44" s="8">
        <f t="shared" si="9"/>
        <v>54.411665996761172</v>
      </c>
      <c r="U44" s="8">
        <f t="shared" si="9"/>
        <v>52.780240709655708</v>
      </c>
      <c r="V44" s="8">
        <f t="shared" si="9"/>
        <v>54.363647930945376</v>
      </c>
      <c r="W44" s="8">
        <f t="shared" si="9"/>
        <v>56.038411575066341</v>
      </c>
      <c r="X44" s="8">
        <f t="shared" si="9"/>
        <v>54.357259227814346</v>
      </c>
      <c r="Y44" s="8">
        <f t="shared" si="9"/>
        <v>51.640320034611413</v>
      </c>
      <c r="Z44" s="8">
        <f t="shared" si="9"/>
        <v>50.048557632060493</v>
      </c>
      <c r="AA44" s="8">
        <f t="shared" si="9"/>
        <v>52.093070758135731</v>
      </c>
      <c r="AB44" s="8">
        <f t="shared" si="9"/>
        <v>51.018222525498679</v>
      </c>
      <c r="AC44" s="8">
        <f t="shared" si="9"/>
        <v>51.018222525498679</v>
      </c>
      <c r="AD44" s="8">
        <f t="shared" si="9"/>
        <v>52.038586976008652</v>
      </c>
      <c r="AE44" s="8">
        <f t="shared" si="9"/>
        <v>47.652449988944333</v>
      </c>
      <c r="AF44" s="8">
        <f t="shared" si="9"/>
        <v>44.194675230536653</v>
      </c>
      <c r="AG44" s="8">
        <f t="shared" si="9"/>
        <v>41.036214351664476</v>
      </c>
      <c r="AH44" s="8">
        <f t="shared" si="9"/>
        <v>41.856938638697763</v>
      </c>
      <c r="AI44" s="8">
        <f t="shared" si="9"/>
        <v>39.355048456606703</v>
      </c>
      <c r="AJ44" s="8">
        <f t="shared" si="9"/>
        <v>34.420167645803403</v>
      </c>
      <c r="AK44" s="8">
        <f t="shared" si="9"/>
        <v>39.450026131928183</v>
      </c>
      <c r="AL44" s="8">
        <f t="shared" si="9"/>
        <v>35.572690278880032</v>
      </c>
      <c r="AM44" s="8">
        <f t="shared" si="9"/>
        <v>38.694858989361961</v>
      </c>
      <c r="AN44" s="8">
        <f t="shared" si="9"/>
        <v>38.009862988656792</v>
      </c>
      <c r="AO44" s="8">
        <f t="shared" si="9"/>
        <v>35.17412784674697</v>
      </c>
      <c r="AP44" s="8">
        <f t="shared" si="9"/>
        <v>33.771880869492676</v>
      </c>
      <c r="AQ44" s="8">
        <f t="shared" si="9"/>
        <v>32.421005634712969</v>
      </c>
    </row>
    <row r="45" spans="1:43" x14ac:dyDescent="0.25">
      <c r="A45">
        <v>3</v>
      </c>
      <c r="B45" s="8">
        <f>B6-B11</f>
        <v>240</v>
      </c>
      <c r="C45" s="8">
        <f t="shared" ref="C45:AQ45" si="10">C6-C11</f>
        <v>242.2</v>
      </c>
      <c r="D45" s="8">
        <f t="shared" si="10"/>
        <v>234.93399999999997</v>
      </c>
      <c r="E45" s="8">
        <f t="shared" si="10"/>
        <v>237.38324999999998</v>
      </c>
      <c r="F45" s="8">
        <f t="shared" si="10"/>
        <v>242.430645</v>
      </c>
      <c r="G45" s="8">
        <f t="shared" si="10"/>
        <v>245.25059504999999</v>
      </c>
      <c r="H45" s="8">
        <f t="shared" si="10"/>
        <v>237.60524647949998</v>
      </c>
      <c r="I45" s="8">
        <f t="shared" si="10"/>
        <v>237.31741576049998</v>
      </c>
      <c r="J45" s="8">
        <f t="shared" si="10"/>
        <v>237.21859388030998</v>
      </c>
      <c r="K45" s="8">
        <f t="shared" si="10"/>
        <v>232.27460180471996</v>
      </c>
      <c r="L45" s="8">
        <f t="shared" si="10"/>
        <v>239.54227015583726</v>
      </c>
      <c r="M45" s="8">
        <f t="shared" si="10"/>
        <v>239.54227015583726</v>
      </c>
      <c r="N45" s="8">
        <f t="shared" si="10"/>
        <v>239.34264995785347</v>
      </c>
      <c r="O45" s="8">
        <f t="shared" si="10"/>
        <v>239.64806886076869</v>
      </c>
      <c r="P45" s="8">
        <f t="shared" si="10"/>
        <v>229.46963343468241</v>
      </c>
      <c r="Q45" s="8">
        <f t="shared" si="10"/>
        <v>236.55517674608575</v>
      </c>
      <c r="R45" s="8">
        <f t="shared" si="10"/>
        <v>243.65183204846835</v>
      </c>
      <c r="S45" s="8">
        <f t="shared" si="10"/>
        <v>245.87877745196315</v>
      </c>
      <c r="T45" s="8">
        <f t="shared" si="10"/>
        <v>253.57893093227145</v>
      </c>
      <c r="U45" s="8">
        <f t="shared" si="10"/>
        <v>250.71935146619936</v>
      </c>
      <c r="V45" s="8">
        <f t="shared" si="10"/>
        <v>244.93434386381179</v>
      </c>
      <c r="W45" s="8">
        <f t="shared" si="10"/>
        <v>239.80447081461648</v>
      </c>
      <c r="X45" s="8">
        <f t="shared" si="10"/>
        <v>242.78048095256031</v>
      </c>
      <c r="Y45" s="8">
        <f t="shared" si="10"/>
        <v>249.50904856853137</v>
      </c>
      <c r="Z45" s="8">
        <f t="shared" si="10"/>
        <v>246.8941111713232</v>
      </c>
      <c r="AA45" s="8">
        <f t="shared" si="10"/>
        <v>251.71214648322683</v>
      </c>
      <c r="AB45" s="8">
        <f t="shared" si="10"/>
        <v>262.27440161803003</v>
      </c>
      <c r="AC45" s="8">
        <f t="shared" si="10"/>
        <v>264.65026099647326</v>
      </c>
      <c r="AD45" s="8">
        <f t="shared" si="10"/>
        <v>278.89993875377365</v>
      </c>
      <c r="AE45" s="8">
        <f t="shared" si="10"/>
        <v>270.53294059116047</v>
      </c>
      <c r="AF45" s="8">
        <f t="shared" si="10"/>
        <v>267.70797990109077</v>
      </c>
      <c r="AG45" s="8">
        <f t="shared" si="10"/>
        <v>258.6000589466351</v>
      </c>
      <c r="AH45" s="8">
        <f t="shared" si="10"/>
        <v>266.73848819865691</v>
      </c>
      <c r="AI45" s="8">
        <f t="shared" si="10"/>
        <v>257.84866942424412</v>
      </c>
      <c r="AJ45" s="8">
        <f t="shared" si="10"/>
        <v>263.26940586804079</v>
      </c>
      <c r="AK45" s="8">
        <f t="shared" si="10"/>
        <v>260.50483028170447</v>
      </c>
      <c r="AL45" s="8">
        <f t="shared" si="10"/>
        <v>268.84750130077919</v>
      </c>
      <c r="AM45" s="8">
        <f t="shared" si="10"/>
        <v>277.30461447694057</v>
      </c>
      <c r="AN45" s="8">
        <f t="shared" si="10"/>
        <v>274.79269375692979</v>
      </c>
      <c r="AO45" s="8">
        <f t="shared" si="10"/>
        <v>277.41397486349115</v>
      </c>
      <c r="AP45" s="8">
        <f t="shared" si="10"/>
        <v>286.51146659516456</v>
      </c>
      <c r="AQ45" s="8">
        <f t="shared" si="10"/>
        <v>286.26085982476604</v>
      </c>
    </row>
    <row r="47" spans="1:43" x14ac:dyDescent="0.25">
      <c r="A47" s="2" t="s">
        <v>15</v>
      </c>
    </row>
    <row r="48" spans="1:43" x14ac:dyDescent="0.25">
      <c r="A48">
        <v>1</v>
      </c>
      <c r="B48">
        <f>(0.9*B4)-(1.1*B9)</f>
        <v>13</v>
      </c>
      <c r="C48">
        <f t="shared" ref="C48:AQ49" si="11">(0.9*C4)-(1.1*C9)</f>
        <v>10.049999999999997</v>
      </c>
      <c r="D48">
        <f t="shared" si="11"/>
        <v>14.092500000000001</v>
      </c>
      <c r="E48">
        <f t="shared" si="11"/>
        <v>17.101349999999996</v>
      </c>
      <c r="F48">
        <f t="shared" si="11"/>
        <v>15.264081000000004</v>
      </c>
      <c r="G48">
        <f t="shared" si="11"/>
        <v>13.297914000000006</v>
      </c>
      <c r="H48">
        <f t="shared" si="11"/>
        <v>14.527294110000014</v>
      </c>
      <c r="I48">
        <f t="shared" si="11"/>
        <v>18.060773226300014</v>
      </c>
      <c r="J48">
        <f t="shared" si="11"/>
        <v>19.523445489009021</v>
      </c>
      <c r="K48">
        <f t="shared" si="11"/>
        <v>18.531220236557516</v>
      </c>
      <c r="L48">
        <f t="shared" si="11"/>
        <v>16.566614236703515</v>
      </c>
      <c r="M48">
        <f t="shared" si="11"/>
        <v>12.084661821795308</v>
      </c>
      <c r="N48">
        <f t="shared" si="11"/>
        <v>11.722121967141433</v>
      </c>
      <c r="O48">
        <f t="shared" si="11"/>
        <v>6.8736445768263934</v>
      </c>
      <c r="P48">
        <f t="shared" si="11"/>
        <v>4.8740226882598279</v>
      </c>
      <c r="Q48">
        <f t="shared" si="11"/>
        <v>4.8740226882598279</v>
      </c>
      <c r="R48">
        <f t="shared" si="11"/>
        <v>5.7258936501091853</v>
      </c>
      <c r="S48">
        <f t="shared" si="11"/>
        <v>3.3165014452089281</v>
      </c>
      <c r="T48">
        <f t="shared" si="11"/>
        <v>7.4857897447397903</v>
      </c>
      <c r="U48">
        <f t="shared" si="11"/>
        <v>3.3653955961693498</v>
      </c>
      <c r="V48">
        <f t="shared" si="11"/>
        <v>5.1022769457687929</v>
      </c>
      <c r="W48">
        <f t="shared" si="11"/>
        <v>2.5218133920561598</v>
      </c>
      <c r="X48">
        <f t="shared" si="11"/>
        <v>-0.89144393629916863</v>
      </c>
      <c r="Y48">
        <f t="shared" si="11"/>
        <v>-5.9033401732735769</v>
      </c>
      <c r="Z48">
        <f t="shared" si="11"/>
        <v>-4.4961628092281671</v>
      </c>
      <c r="AA48">
        <f t="shared" si="11"/>
        <v>-6.2945391412107909</v>
      </c>
      <c r="AB48">
        <f t="shared" si="11"/>
        <v>-3.585513423700192</v>
      </c>
      <c r="AC48">
        <f t="shared" si="11"/>
        <v>-8.8051681814337712</v>
      </c>
      <c r="AD48">
        <f t="shared" si="11"/>
        <v>-7.8854539503389276</v>
      </c>
      <c r="AE48">
        <f t="shared" si="11"/>
        <v>-9.7853426674101058</v>
      </c>
      <c r="AF48">
        <f t="shared" si="11"/>
        <v>-16.448024304216148</v>
      </c>
      <c r="AG48">
        <f t="shared" si="11"/>
        <v>-18.144782237258241</v>
      </c>
      <c r="AH48">
        <f t="shared" si="11"/>
        <v>-20.820464221202712</v>
      </c>
      <c r="AI48">
        <f t="shared" si="11"/>
        <v>-20.820464221202712</v>
      </c>
      <c r="AJ48">
        <f t="shared" si="11"/>
        <v>-23.282849108944461</v>
      </c>
      <c r="AK48">
        <f t="shared" si="11"/>
        <v>-20.789612641037209</v>
      </c>
      <c r="AL48">
        <f t="shared" si="11"/>
        <v>-22.501635015666864</v>
      </c>
      <c r="AM48">
        <f t="shared" si="11"/>
        <v>-30.337844474998434</v>
      </c>
      <c r="AN48">
        <f t="shared" si="11"/>
        <v>-32.061704043909856</v>
      </c>
      <c r="AO48">
        <f t="shared" si="11"/>
        <v>-29.571707885845754</v>
      </c>
      <c r="AP48">
        <f t="shared" si="11"/>
        <v>-31.609474882214926</v>
      </c>
      <c r="AQ48">
        <f t="shared" si="11"/>
        <v>-39.602124259588621</v>
      </c>
    </row>
    <row r="49" spans="1:43" x14ac:dyDescent="0.25">
      <c r="A49">
        <v>2</v>
      </c>
      <c r="B49">
        <f t="shared" ref="B49:Q50" si="12">(0.9*B5)-(1.1*B10)</f>
        <v>48.499999999999993</v>
      </c>
      <c r="C49">
        <f t="shared" si="12"/>
        <v>49.664999999999999</v>
      </c>
      <c r="D49">
        <f t="shared" si="12"/>
        <v>46.031700000000001</v>
      </c>
      <c r="E49">
        <f t="shared" si="12"/>
        <v>49.964805000000005</v>
      </c>
      <c r="F49">
        <f t="shared" si="12"/>
        <v>48.410792100000009</v>
      </c>
      <c r="G49">
        <f t="shared" si="12"/>
        <v>47.796560757000002</v>
      </c>
      <c r="H49">
        <f t="shared" si="12"/>
        <v>47.143236922650004</v>
      </c>
      <c r="I49">
        <f t="shared" si="12"/>
        <v>44.341348303068308</v>
      </c>
      <c r="J49">
        <f t="shared" si="12"/>
        <v>47.915279688590431</v>
      </c>
      <c r="K49">
        <f t="shared" si="12"/>
        <v>45.265634479310449</v>
      </c>
      <c r="L49">
        <f t="shared" si="12"/>
        <v>42.560224364070194</v>
      </c>
      <c r="M49">
        <f t="shared" si="12"/>
        <v>39.955662607859907</v>
      </c>
      <c r="N49">
        <f t="shared" si="12"/>
        <v>36.82980842571888</v>
      </c>
      <c r="O49">
        <f t="shared" si="12"/>
        <v>36.735607025172925</v>
      </c>
      <c r="P49">
        <f t="shared" si="12"/>
        <v>37.247140734528173</v>
      </c>
      <c r="Q49">
        <f t="shared" si="12"/>
        <v>38.962752964496218</v>
      </c>
      <c r="R49">
        <f t="shared" si="11"/>
        <v>35.573756941643886</v>
      </c>
      <c r="S49">
        <f t="shared" si="11"/>
        <v>37.493352777296614</v>
      </c>
      <c r="T49">
        <f t="shared" si="11"/>
        <v>38.097413125706531</v>
      </c>
      <c r="U49">
        <f t="shared" si="11"/>
        <v>36.520399504597826</v>
      </c>
      <c r="V49">
        <f t="shared" si="11"/>
        <v>37.616011489735747</v>
      </c>
      <c r="W49">
        <f t="shared" si="11"/>
        <v>39.236411485925778</v>
      </c>
      <c r="X49">
        <f t="shared" si="11"/>
        <v>38.059319141347999</v>
      </c>
      <c r="Y49">
        <f t="shared" si="11"/>
        <v>35.722696009102208</v>
      </c>
      <c r="Z49">
        <f t="shared" si="11"/>
        <v>34.182573926585903</v>
      </c>
      <c r="AA49">
        <f t="shared" si="11"/>
        <v>35.80541318120823</v>
      </c>
      <c r="AB49">
        <f t="shared" si="11"/>
        <v>34.838049771834896</v>
      </c>
      <c r="AC49">
        <f t="shared" si="11"/>
        <v>34.838049771834896</v>
      </c>
      <c r="AD49">
        <f t="shared" si="11"/>
        <v>35.534810767271594</v>
      </c>
      <c r="AE49">
        <f t="shared" si="11"/>
        <v>31.361289128690977</v>
      </c>
      <c r="AF49">
        <f t="shared" si="11"/>
        <v>27.557736894442527</v>
      </c>
      <c r="AG49">
        <f t="shared" si="11"/>
        <v>24.715122103457574</v>
      </c>
      <c r="AH49">
        <f t="shared" si="11"/>
        <v>25.20942454552673</v>
      </c>
      <c r="AI49">
        <f t="shared" si="11"/>
        <v>23.082341583937776</v>
      </c>
      <c r="AJ49">
        <f t="shared" si="11"/>
        <v>17.653972692054154</v>
      </c>
      <c r="AK49">
        <f t="shared" si="11"/>
        <v>22.580570675241518</v>
      </c>
      <c r="AL49">
        <f t="shared" si="11"/>
        <v>18.315501236888551</v>
      </c>
      <c r="AM49">
        <f t="shared" si="11"/>
        <v>21.125453076322287</v>
      </c>
      <c r="AN49">
        <f t="shared" si="11"/>
        <v>20.371957475546608</v>
      </c>
      <c r="AO49">
        <f t="shared" si="11"/>
        <v>17.681426655685314</v>
      </c>
      <c r="AP49">
        <f t="shared" si="11"/>
        <v>16.559157260220331</v>
      </c>
      <c r="AQ49">
        <f t="shared" si="11"/>
        <v>15.896790969811505</v>
      </c>
    </row>
    <row r="50" spans="1:43" x14ac:dyDescent="0.25">
      <c r="A50">
        <v>3</v>
      </c>
      <c r="B50">
        <f>(0.9*B6)-(1.1*B11)</f>
        <v>214</v>
      </c>
      <c r="C50">
        <f t="shared" ref="C50:AQ50" si="13">(0.9*C6)-(1.1*C11)</f>
        <v>215.92</v>
      </c>
      <c r="D50">
        <f t="shared" si="13"/>
        <v>209.44239999999996</v>
      </c>
      <c r="E50">
        <f t="shared" si="13"/>
        <v>211.64672499999998</v>
      </c>
      <c r="F50">
        <f t="shared" si="13"/>
        <v>216.2093625</v>
      </c>
      <c r="G50">
        <f t="shared" si="13"/>
        <v>218.80666408499999</v>
      </c>
      <c r="H50">
        <f t="shared" si="13"/>
        <v>211.92585037154998</v>
      </c>
      <c r="I50">
        <f t="shared" si="13"/>
        <v>211.60923658064999</v>
      </c>
      <c r="J50">
        <f t="shared" si="13"/>
        <v>211.500532512441</v>
      </c>
      <c r="K50">
        <f t="shared" si="13"/>
        <v>207.05093964440999</v>
      </c>
      <c r="L50">
        <f t="shared" si="13"/>
        <v>213.59184116041556</v>
      </c>
      <c r="M50">
        <f t="shared" si="13"/>
        <v>213.59184116041556</v>
      </c>
      <c r="N50">
        <f t="shared" si="13"/>
        <v>213.37225894263338</v>
      </c>
      <c r="O50">
        <f t="shared" si="13"/>
        <v>213.70821973584012</v>
      </c>
      <c r="P50">
        <f t="shared" si="13"/>
        <v>204.50812700758541</v>
      </c>
      <c r="Q50">
        <f t="shared" si="13"/>
        <v>210.86497055701216</v>
      </c>
      <c r="R50">
        <f t="shared" si="13"/>
        <v>217.1909196737225</v>
      </c>
      <c r="S50">
        <f t="shared" si="13"/>
        <v>219.13229866177088</v>
      </c>
      <c r="T50">
        <f t="shared" si="13"/>
        <v>226.06243679404835</v>
      </c>
      <c r="U50">
        <f t="shared" si="13"/>
        <v>223.44564325368353</v>
      </c>
      <c r="V50">
        <f t="shared" si="13"/>
        <v>218.12904775823995</v>
      </c>
      <c r="W50">
        <f t="shared" si="13"/>
        <v>213.51216201396414</v>
      </c>
      <c r="X50">
        <f t="shared" si="13"/>
        <v>216.28304560688125</v>
      </c>
      <c r="Y50">
        <f t="shared" si="13"/>
        <v>222.16120548122134</v>
      </c>
      <c r="Z50">
        <f t="shared" si="13"/>
        <v>219.80776182373398</v>
      </c>
      <c r="AA50">
        <f t="shared" si="13"/>
        <v>224.07208545753355</v>
      </c>
      <c r="AB50">
        <f t="shared" si="13"/>
        <v>233.57811507885643</v>
      </c>
      <c r="AC50">
        <f t="shared" si="13"/>
        <v>235.64232312813425</v>
      </c>
      <c r="AD50">
        <f t="shared" si="13"/>
        <v>248.54332046276531</v>
      </c>
      <c r="AE50">
        <f t="shared" si="13"/>
        <v>241.08702084888239</v>
      </c>
      <c r="AF50">
        <f t="shared" si="13"/>
        <v>238.54455622781964</v>
      </c>
      <c r="AG50">
        <f t="shared" si="13"/>
        <v>230.20386982781986</v>
      </c>
      <c r="AH50">
        <f t="shared" si="13"/>
        <v>237.52845615463949</v>
      </c>
      <c r="AI50">
        <f t="shared" si="13"/>
        <v>229.42617192870185</v>
      </c>
      <c r="AJ50">
        <f t="shared" si="13"/>
        <v>234.30483472811886</v>
      </c>
      <c r="AK50">
        <f t="shared" si="13"/>
        <v>231.81671670041618</v>
      </c>
      <c r="AL50">
        <f t="shared" si="13"/>
        <v>239.35149692311461</v>
      </c>
      <c r="AM50">
        <f t="shared" si="13"/>
        <v>246.96289878165987</v>
      </c>
      <c r="AN50">
        <f t="shared" si="13"/>
        <v>244.78050776107776</v>
      </c>
      <c r="AO50">
        <f t="shared" si="13"/>
        <v>247.0890024245798</v>
      </c>
      <c r="AP50">
        <f t="shared" si="13"/>
        <v>255.35425223166277</v>
      </c>
      <c r="AQ50">
        <f t="shared" si="13"/>
        <v>255.07858478422438</v>
      </c>
    </row>
  </sheetData>
  <sortState ref="E32:E71">
    <sortCondition ref="E3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AKM</dc:creator>
  <cp:lastModifiedBy>AKM</cp:lastModifiedBy>
  <dcterms:created xsi:type="dcterms:W3CDTF">2023-04-08T19:27:42Z</dcterms:created>
  <dcterms:modified xsi:type="dcterms:W3CDTF">2026-03-28T09:07:02Z</dcterms:modified>
</cp:coreProperties>
</file>